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hD\Thesis\Data\Spreadsheets for submission\"/>
    </mc:Choice>
  </mc:AlternateContent>
  <bookViews>
    <workbookView xWindow="0" yWindow="0" windowWidth="8265" windowHeight="4020" tabRatio="777"/>
  </bookViews>
  <sheets>
    <sheet name="All sites" sheetId="1" r:id="rId1"/>
  </sheets>
  <definedNames>
    <definedName name="_xlnm._FilterDatabase" localSheetId="0" hidden="1">'All sites'!$A$1:$BA$255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2" i="1" l="1"/>
  <c r="BW3" i="1"/>
  <c r="BW4" i="1"/>
  <c r="BW5" i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76" i="1"/>
  <c r="BW77" i="1"/>
  <c r="BW78" i="1"/>
  <c r="BW79" i="1"/>
  <c r="BW80" i="1"/>
  <c r="BW81" i="1"/>
  <c r="BW82" i="1"/>
  <c r="BW83" i="1"/>
  <c r="BW84" i="1"/>
  <c r="BW85" i="1"/>
  <c r="BW86" i="1"/>
  <c r="BW87" i="1"/>
  <c r="BW88" i="1"/>
  <c r="BW89" i="1"/>
  <c r="BW90" i="1"/>
  <c r="BW91" i="1"/>
  <c r="BW92" i="1"/>
  <c r="BW93" i="1"/>
  <c r="BW94" i="1"/>
  <c r="BW95" i="1"/>
  <c r="BW96" i="1"/>
  <c r="BW97" i="1"/>
  <c r="BW98" i="1"/>
  <c r="BW99" i="1"/>
  <c r="BW100" i="1"/>
  <c r="BW101" i="1"/>
  <c r="BW102" i="1"/>
  <c r="BW103" i="1"/>
  <c r="BW104" i="1"/>
  <c r="BW105" i="1"/>
  <c r="BW106" i="1"/>
  <c r="BW107" i="1"/>
  <c r="BW108" i="1"/>
  <c r="BW109" i="1"/>
  <c r="BW110" i="1"/>
  <c r="BW111" i="1"/>
  <c r="BW112" i="1"/>
  <c r="BW113" i="1"/>
  <c r="BW114" i="1"/>
  <c r="BW115" i="1"/>
  <c r="BW116" i="1"/>
  <c r="BW117" i="1"/>
  <c r="BW118" i="1"/>
  <c r="BW119" i="1"/>
  <c r="BW120" i="1"/>
  <c r="BW121" i="1"/>
  <c r="BW122" i="1"/>
  <c r="BW123" i="1"/>
  <c r="BW124" i="1"/>
  <c r="BW125" i="1"/>
  <c r="BW126" i="1"/>
  <c r="BW127" i="1"/>
  <c r="BW128" i="1"/>
  <c r="BW129" i="1"/>
  <c r="BW130" i="1"/>
  <c r="BW131" i="1"/>
  <c r="BW132" i="1"/>
  <c r="BW133" i="1"/>
  <c r="BW134" i="1"/>
  <c r="BW135" i="1"/>
  <c r="BW136" i="1"/>
  <c r="BW137" i="1"/>
  <c r="BW138" i="1"/>
  <c r="BW139" i="1"/>
  <c r="BW140" i="1"/>
  <c r="BW141" i="1"/>
  <c r="BW142" i="1"/>
  <c r="BW143" i="1"/>
  <c r="BW144" i="1"/>
  <c r="BW145" i="1"/>
  <c r="BW146" i="1"/>
  <c r="BW147" i="1"/>
  <c r="BW148" i="1"/>
  <c r="BW149" i="1"/>
  <c r="BW150" i="1"/>
  <c r="BW151" i="1"/>
  <c r="BW152" i="1"/>
  <c r="BW153" i="1"/>
  <c r="BW154" i="1"/>
  <c r="BW155" i="1"/>
  <c r="BW156" i="1"/>
  <c r="BW157" i="1"/>
  <c r="BW158" i="1"/>
  <c r="BW159" i="1"/>
  <c r="BW160" i="1"/>
  <c r="BW161" i="1"/>
  <c r="BW162" i="1"/>
  <c r="BW163" i="1"/>
  <c r="BW164" i="1"/>
  <c r="BW165" i="1"/>
  <c r="BW166" i="1"/>
  <c r="BW167" i="1"/>
  <c r="BW168" i="1"/>
  <c r="BW169" i="1"/>
  <c r="BW170" i="1"/>
  <c r="BW171" i="1"/>
  <c r="BW172" i="1"/>
  <c r="BW173" i="1"/>
  <c r="BW174" i="1"/>
  <c r="BW175" i="1"/>
  <c r="BW176" i="1"/>
  <c r="BW177" i="1"/>
  <c r="BW178" i="1"/>
  <c r="BW179" i="1"/>
  <c r="BW180" i="1"/>
  <c r="BW181" i="1"/>
  <c r="BW182" i="1"/>
  <c r="BW183" i="1"/>
  <c r="BW184" i="1"/>
  <c r="BW185" i="1"/>
  <c r="BW186" i="1"/>
  <c r="BW187" i="1"/>
  <c r="BW188" i="1"/>
  <c r="BW189" i="1"/>
  <c r="BW190" i="1"/>
  <c r="BW191" i="1"/>
  <c r="BW192" i="1"/>
  <c r="BW193" i="1"/>
  <c r="BW194" i="1"/>
  <c r="BW195" i="1"/>
  <c r="BW196" i="1"/>
  <c r="BW197" i="1"/>
  <c r="BW198" i="1"/>
  <c r="BW199" i="1"/>
  <c r="BW200" i="1"/>
  <c r="BW201" i="1"/>
  <c r="BW202" i="1"/>
  <c r="BW203" i="1"/>
  <c r="BW204" i="1"/>
  <c r="BW205" i="1"/>
  <c r="BW206" i="1"/>
  <c r="BW207" i="1"/>
  <c r="BW208" i="1"/>
  <c r="BW209" i="1"/>
  <c r="BW210" i="1"/>
  <c r="BW211" i="1"/>
  <c r="BW212" i="1"/>
  <c r="BW213" i="1"/>
  <c r="BW214" i="1"/>
  <c r="BW215" i="1"/>
  <c r="BW216" i="1"/>
  <c r="BW217" i="1"/>
  <c r="BW218" i="1"/>
  <c r="BW219" i="1"/>
  <c r="BW220" i="1"/>
  <c r="BW221" i="1"/>
  <c r="BW222" i="1"/>
  <c r="BW223" i="1"/>
  <c r="BW224" i="1"/>
  <c r="BW225" i="1"/>
  <c r="BW226" i="1"/>
  <c r="BW227" i="1"/>
  <c r="BW228" i="1"/>
  <c r="BW229" i="1"/>
  <c r="BW230" i="1"/>
  <c r="BW231" i="1"/>
  <c r="BW232" i="1"/>
  <c r="BW233" i="1"/>
  <c r="BW234" i="1"/>
  <c r="BW235" i="1"/>
  <c r="BW236" i="1"/>
  <c r="BW237" i="1"/>
  <c r="BW238" i="1"/>
  <c r="BW239" i="1"/>
  <c r="BW240" i="1"/>
  <c r="BW241" i="1"/>
  <c r="BW242" i="1"/>
  <c r="BW243" i="1"/>
  <c r="BW244" i="1"/>
  <c r="BW245" i="1"/>
  <c r="BW246" i="1"/>
  <c r="BW247" i="1"/>
  <c r="BW248" i="1"/>
  <c r="BW249" i="1"/>
  <c r="BW250" i="1"/>
  <c r="BW251" i="1"/>
  <c r="BW252" i="1"/>
  <c r="BW253" i="1"/>
  <c r="BW254" i="1"/>
  <c r="BW255" i="1"/>
  <c r="BW51" i="1"/>
  <c r="BV3" i="1"/>
  <c r="BX3" i="1"/>
  <c r="BY3" i="1"/>
  <c r="BV4" i="1"/>
  <c r="BX4" i="1"/>
  <c r="BY4" i="1"/>
  <c r="BV5" i="1"/>
  <c r="BX5" i="1"/>
  <c r="BY5" i="1"/>
  <c r="BV6" i="1"/>
  <c r="BX6" i="1"/>
  <c r="BY6" i="1"/>
  <c r="BV7" i="1"/>
  <c r="BX7" i="1"/>
  <c r="BY7" i="1"/>
  <c r="BV8" i="1"/>
  <c r="BX8" i="1"/>
  <c r="BY8" i="1"/>
  <c r="BV9" i="1"/>
  <c r="BX9" i="1"/>
  <c r="BY9" i="1"/>
  <c r="BV10" i="1"/>
  <c r="BX10" i="1"/>
  <c r="BY10" i="1"/>
  <c r="BV11" i="1"/>
  <c r="BX11" i="1"/>
  <c r="BY11" i="1"/>
  <c r="BV12" i="1"/>
  <c r="BX12" i="1"/>
  <c r="BY12" i="1"/>
  <c r="BV13" i="1"/>
  <c r="BX13" i="1"/>
  <c r="BY13" i="1"/>
  <c r="BV14" i="1"/>
  <c r="BX14" i="1"/>
  <c r="BY14" i="1"/>
  <c r="BV15" i="1"/>
  <c r="BX15" i="1"/>
  <c r="BY15" i="1"/>
  <c r="BV16" i="1"/>
  <c r="BX16" i="1"/>
  <c r="BY16" i="1"/>
  <c r="BV17" i="1"/>
  <c r="BX17" i="1"/>
  <c r="BY17" i="1"/>
  <c r="BV18" i="1"/>
  <c r="BX18" i="1"/>
  <c r="BY18" i="1"/>
  <c r="BV19" i="1"/>
  <c r="BX19" i="1"/>
  <c r="BY19" i="1"/>
  <c r="BV20" i="1"/>
  <c r="BX20" i="1"/>
  <c r="BY20" i="1"/>
  <c r="BV21" i="1"/>
  <c r="BX21" i="1"/>
  <c r="BY21" i="1"/>
  <c r="BV22" i="1"/>
  <c r="BX22" i="1"/>
  <c r="BY22" i="1"/>
  <c r="BV23" i="1"/>
  <c r="BX23" i="1"/>
  <c r="BY23" i="1"/>
  <c r="BV24" i="1"/>
  <c r="BX24" i="1"/>
  <c r="BY24" i="1"/>
  <c r="BV25" i="1"/>
  <c r="BX25" i="1"/>
  <c r="BY25" i="1"/>
  <c r="BV26" i="1"/>
  <c r="BX26" i="1"/>
  <c r="BY26" i="1"/>
  <c r="BV27" i="1"/>
  <c r="BX27" i="1"/>
  <c r="BY27" i="1"/>
  <c r="BV28" i="1"/>
  <c r="BX28" i="1"/>
  <c r="BY28" i="1"/>
  <c r="BV29" i="1"/>
  <c r="BX29" i="1"/>
  <c r="BY29" i="1"/>
  <c r="BV30" i="1"/>
  <c r="BX30" i="1"/>
  <c r="BY30" i="1"/>
  <c r="BV31" i="1"/>
  <c r="BX31" i="1"/>
  <c r="BY31" i="1"/>
  <c r="BV32" i="1"/>
  <c r="BX32" i="1"/>
  <c r="BY32" i="1"/>
  <c r="BV33" i="1"/>
  <c r="BX33" i="1"/>
  <c r="BY33" i="1"/>
  <c r="BV34" i="1"/>
  <c r="BX34" i="1"/>
  <c r="BY34" i="1"/>
  <c r="BV35" i="1"/>
  <c r="BX35" i="1"/>
  <c r="BY35" i="1"/>
  <c r="BV36" i="1"/>
  <c r="BX36" i="1"/>
  <c r="BY36" i="1"/>
  <c r="BV37" i="1"/>
  <c r="BX37" i="1"/>
  <c r="BY37" i="1"/>
  <c r="BV38" i="1"/>
  <c r="BX38" i="1"/>
  <c r="BY38" i="1"/>
  <c r="BV39" i="1"/>
  <c r="BX39" i="1"/>
  <c r="BY39" i="1"/>
  <c r="BV40" i="1"/>
  <c r="BX40" i="1"/>
  <c r="BY40" i="1"/>
  <c r="BV41" i="1"/>
  <c r="BX41" i="1"/>
  <c r="BY41" i="1"/>
  <c r="BV42" i="1"/>
  <c r="BX42" i="1"/>
  <c r="BY42" i="1"/>
  <c r="BV43" i="1"/>
  <c r="BX43" i="1"/>
  <c r="BY43" i="1"/>
  <c r="BV44" i="1"/>
  <c r="BX44" i="1"/>
  <c r="BY44" i="1"/>
  <c r="BV45" i="1"/>
  <c r="BX45" i="1"/>
  <c r="BY45" i="1"/>
  <c r="BV46" i="1"/>
  <c r="BX46" i="1"/>
  <c r="BY46" i="1"/>
  <c r="BV47" i="1"/>
  <c r="BX47" i="1"/>
  <c r="BY47" i="1"/>
  <c r="BV48" i="1"/>
  <c r="BX48" i="1"/>
  <c r="BY48" i="1"/>
  <c r="BV49" i="1"/>
  <c r="BX49" i="1"/>
  <c r="BY49" i="1"/>
  <c r="BV50" i="1"/>
  <c r="BX50" i="1"/>
  <c r="BY50" i="1"/>
  <c r="BV51" i="1"/>
  <c r="BX51" i="1"/>
  <c r="BY51" i="1"/>
  <c r="BV52" i="1"/>
  <c r="BX52" i="1"/>
  <c r="BY52" i="1"/>
  <c r="BV53" i="1"/>
  <c r="BX53" i="1"/>
  <c r="BY53" i="1"/>
  <c r="BV54" i="1"/>
  <c r="BX54" i="1"/>
  <c r="BY54" i="1"/>
  <c r="BV55" i="1"/>
  <c r="BX55" i="1"/>
  <c r="BY55" i="1"/>
  <c r="BV56" i="1"/>
  <c r="BX56" i="1"/>
  <c r="BY56" i="1"/>
  <c r="BV57" i="1"/>
  <c r="BX57" i="1"/>
  <c r="BY57" i="1"/>
  <c r="BV58" i="1"/>
  <c r="BX58" i="1"/>
  <c r="BY58" i="1"/>
  <c r="BV59" i="1"/>
  <c r="BX59" i="1"/>
  <c r="BY59" i="1"/>
  <c r="BV60" i="1"/>
  <c r="BX60" i="1"/>
  <c r="BY60" i="1"/>
  <c r="BV61" i="1"/>
  <c r="BX61" i="1"/>
  <c r="BY61" i="1"/>
  <c r="BV62" i="1"/>
  <c r="BX62" i="1"/>
  <c r="BY62" i="1"/>
  <c r="BV63" i="1"/>
  <c r="BX63" i="1"/>
  <c r="BY63" i="1"/>
  <c r="BV64" i="1"/>
  <c r="BX64" i="1"/>
  <c r="BY64" i="1"/>
  <c r="BV65" i="1"/>
  <c r="BX65" i="1"/>
  <c r="BY65" i="1"/>
  <c r="BV66" i="1"/>
  <c r="BX66" i="1"/>
  <c r="BY66" i="1"/>
  <c r="BV67" i="1"/>
  <c r="BX67" i="1"/>
  <c r="BY67" i="1"/>
  <c r="BV68" i="1"/>
  <c r="BX68" i="1"/>
  <c r="BY68" i="1"/>
  <c r="BV69" i="1"/>
  <c r="BX69" i="1"/>
  <c r="BY69" i="1"/>
  <c r="BV70" i="1"/>
  <c r="BX70" i="1"/>
  <c r="BY70" i="1"/>
  <c r="BV71" i="1"/>
  <c r="BX71" i="1"/>
  <c r="BY71" i="1"/>
  <c r="BV72" i="1"/>
  <c r="BX72" i="1"/>
  <c r="BY72" i="1"/>
  <c r="BV73" i="1"/>
  <c r="BX73" i="1"/>
  <c r="BY73" i="1"/>
  <c r="BV74" i="1"/>
  <c r="BX74" i="1"/>
  <c r="BY74" i="1"/>
  <c r="BV75" i="1"/>
  <c r="BX75" i="1"/>
  <c r="BY75" i="1"/>
  <c r="BV76" i="1"/>
  <c r="BX76" i="1"/>
  <c r="BY76" i="1"/>
  <c r="BV77" i="1"/>
  <c r="BX77" i="1"/>
  <c r="BY77" i="1"/>
  <c r="BV78" i="1"/>
  <c r="BX78" i="1"/>
  <c r="BY78" i="1"/>
  <c r="BV79" i="1"/>
  <c r="BX79" i="1"/>
  <c r="BY79" i="1"/>
  <c r="BV80" i="1"/>
  <c r="BX80" i="1"/>
  <c r="BY80" i="1"/>
  <c r="BV81" i="1"/>
  <c r="BX81" i="1"/>
  <c r="BY81" i="1"/>
  <c r="BV82" i="1"/>
  <c r="BX82" i="1"/>
  <c r="BY82" i="1"/>
  <c r="BV83" i="1"/>
  <c r="BX83" i="1"/>
  <c r="BY83" i="1"/>
  <c r="BV84" i="1"/>
  <c r="BX84" i="1"/>
  <c r="BY84" i="1"/>
  <c r="BV85" i="1"/>
  <c r="BX85" i="1"/>
  <c r="BY85" i="1"/>
  <c r="BV86" i="1"/>
  <c r="BX86" i="1"/>
  <c r="BY86" i="1"/>
  <c r="BV87" i="1"/>
  <c r="BX87" i="1"/>
  <c r="BY87" i="1"/>
  <c r="BV88" i="1"/>
  <c r="BX88" i="1"/>
  <c r="BY88" i="1"/>
  <c r="BV89" i="1"/>
  <c r="BX89" i="1"/>
  <c r="BY89" i="1"/>
  <c r="BV90" i="1"/>
  <c r="BX90" i="1"/>
  <c r="BY90" i="1"/>
  <c r="BV91" i="1"/>
  <c r="BX91" i="1"/>
  <c r="BY91" i="1"/>
  <c r="BV92" i="1"/>
  <c r="BX92" i="1"/>
  <c r="BY92" i="1"/>
  <c r="BV93" i="1"/>
  <c r="BX93" i="1"/>
  <c r="BY93" i="1"/>
  <c r="BV94" i="1"/>
  <c r="BX94" i="1"/>
  <c r="BY94" i="1"/>
  <c r="BV95" i="1"/>
  <c r="BX95" i="1"/>
  <c r="BY95" i="1"/>
  <c r="BV96" i="1"/>
  <c r="BX96" i="1"/>
  <c r="BY96" i="1"/>
  <c r="BV97" i="1"/>
  <c r="BX97" i="1"/>
  <c r="BY97" i="1"/>
  <c r="BV98" i="1"/>
  <c r="BX98" i="1"/>
  <c r="BY98" i="1"/>
  <c r="BV99" i="1"/>
  <c r="BX99" i="1"/>
  <c r="BY99" i="1"/>
  <c r="BV100" i="1"/>
  <c r="BX100" i="1"/>
  <c r="BY100" i="1"/>
  <c r="BV101" i="1"/>
  <c r="BX101" i="1"/>
  <c r="BY101" i="1"/>
  <c r="BV102" i="1"/>
  <c r="BX102" i="1"/>
  <c r="BY102" i="1"/>
  <c r="BV103" i="1"/>
  <c r="BX103" i="1"/>
  <c r="BY103" i="1"/>
  <c r="BV104" i="1"/>
  <c r="BX104" i="1"/>
  <c r="BY104" i="1"/>
  <c r="BV105" i="1"/>
  <c r="BX105" i="1"/>
  <c r="BY105" i="1"/>
  <c r="BV106" i="1"/>
  <c r="BX106" i="1"/>
  <c r="BY106" i="1"/>
  <c r="BV107" i="1"/>
  <c r="BX107" i="1"/>
  <c r="BY107" i="1"/>
  <c r="BV108" i="1"/>
  <c r="BX108" i="1"/>
  <c r="BY108" i="1"/>
  <c r="BV109" i="1"/>
  <c r="BX109" i="1"/>
  <c r="BY109" i="1"/>
  <c r="BV110" i="1"/>
  <c r="BX110" i="1"/>
  <c r="BY110" i="1"/>
  <c r="BV111" i="1"/>
  <c r="BX111" i="1"/>
  <c r="BY111" i="1"/>
  <c r="BV112" i="1"/>
  <c r="BX112" i="1"/>
  <c r="BY112" i="1"/>
  <c r="BV113" i="1"/>
  <c r="BX113" i="1"/>
  <c r="BY113" i="1"/>
  <c r="BV114" i="1"/>
  <c r="BX114" i="1"/>
  <c r="BY114" i="1"/>
  <c r="BV115" i="1"/>
  <c r="BX115" i="1"/>
  <c r="BY115" i="1"/>
  <c r="BV116" i="1"/>
  <c r="BX116" i="1"/>
  <c r="BY116" i="1"/>
  <c r="BV117" i="1"/>
  <c r="BX117" i="1"/>
  <c r="BY117" i="1"/>
  <c r="BV118" i="1"/>
  <c r="BX118" i="1"/>
  <c r="BY118" i="1"/>
  <c r="BV119" i="1"/>
  <c r="BX119" i="1"/>
  <c r="BY119" i="1"/>
  <c r="BV120" i="1"/>
  <c r="BX120" i="1"/>
  <c r="BY120" i="1"/>
  <c r="BV121" i="1"/>
  <c r="BX121" i="1"/>
  <c r="BY121" i="1"/>
  <c r="BV122" i="1"/>
  <c r="BX122" i="1"/>
  <c r="BY122" i="1"/>
  <c r="BV123" i="1"/>
  <c r="BX123" i="1"/>
  <c r="BY123" i="1"/>
  <c r="BV124" i="1"/>
  <c r="BX124" i="1"/>
  <c r="BY124" i="1"/>
  <c r="BV125" i="1"/>
  <c r="BX125" i="1"/>
  <c r="BY125" i="1"/>
  <c r="BV126" i="1"/>
  <c r="BX126" i="1"/>
  <c r="BY126" i="1"/>
  <c r="BV127" i="1"/>
  <c r="BX127" i="1"/>
  <c r="BY127" i="1"/>
  <c r="BV128" i="1"/>
  <c r="BX128" i="1"/>
  <c r="BY128" i="1"/>
  <c r="BV129" i="1"/>
  <c r="BX129" i="1"/>
  <c r="BY129" i="1"/>
  <c r="BV130" i="1"/>
  <c r="BX130" i="1"/>
  <c r="BY130" i="1"/>
  <c r="BV131" i="1"/>
  <c r="BX131" i="1"/>
  <c r="BY131" i="1"/>
  <c r="BV132" i="1"/>
  <c r="BX132" i="1"/>
  <c r="BY132" i="1"/>
  <c r="BV133" i="1"/>
  <c r="BX133" i="1"/>
  <c r="BY133" i="1"/>
  <c r="BV134" i="1"/>
  <c r="BX134" i="1"/>
  <c r="BY134" i="1"/>
  <c r="BV135" i="1"/>
  <c r="BX135" i="1"/>
  <c r="BY135" i="1"/>
  <c r="BV136" i="1"/>
  <c r="BX136" i="1"/>
  <c r="BY136" i="1"/>
  <c r="BV137" i="1"/>
  <c r="BX137" i="1"/>
  <c r="BY137" i="1"/>
  <c r="BV138" i="1"/>
  <c r="BX138" i="1"/>
  <c r="BY138" i="1"/>
  <c r="BV139" i="1"/>
  <c r="BX139" i="1"/>
  <c r="BY139" i="1"/>
  <c r="BV140" i="1"/>
  <c r="BX140" i="1"/>
  <c r="BY140" i="1"/>
  <c r="BV141" i="1"/>
  <c r="BX141" i="1"/>
  <c r="BY141" i="1"/>
  <c r="BV142" i="1"/>
  <c r="BX142" i="1"/>
  <c r="BY142" i="1"/>
  <c r="BV143" i="1"/>
  <c r="BX143" i="1"/>
  <c r="BY143" i="1"/>
  <c r="BV144" i="1"/>
  <c r="BX144" i="1"/>
  <c r="BY144" i="1"/>
  <c r="BV145" i="1"/>
  <c r="BX145" i="1"/>
  <c r="BY145" i="1"/>
  <c r="BV146" i="1"/>
  <c r="BX146" i="1"/>
  <c r="BY146" i="1"/>
  <c r="BV147" i="1"/>
  <c r="BX147" i="1"/>
  <c r="BY147" i="1"/>
  <c r="BV148" i="1"/>
  <c r="BX148" i="1"/>
  <c r="BY148" i="1"/>
  <c r="BV149" i="1"/>
  <c r="BX149" i="1"/>
  <c r="BY149" i="1"/>
  <c r="BV150" i="1"/>
  <c r="BX150" i="1"/>
  <c r="BY150" i="1"/>
  <c r="BV151" i="1"/>
  <c r="BX151" i="1"/>
  <c r="BY151" i="1"/>
  <c r="BV152" i="1"/>
  <c r="BX152" i="1"/>
  <c r="BY152" i="1"/>
  <c r="BV153" i="1"/>
  <c r="BX153" i="1"/>
  <c r="BY153" i="1"/>
  <c r="BV154" i="1"/>
  <c r="BX154" i="1"/>
  <c r="BY154" i="1"/>
  <c r="BV155" i="1"/>
  <c r="BX155" i="1"/>
  <c r="BY155" i="1"/>
  <c r="BV156" i="1"/>
  <c r="BX156" i="1"/>
  <c r="BY156" i="1"/>
  <c r="BV157" i="1"/>
  <c r="BX157" i="1"/>
  <c r="BY157" i="1"/>
  <c r="BV158" i="1"/>
  <c r="BX158" i="1"/>
  <c r="BY158" i="1"/>
  <c r="BV159" i="1"/>
  <c r="BX159" i="1"/>
  <c r="BY159" i="1"/>
  <c r="BV160" i="1"/>
  <c r="BX160" i="1"/>
  <c r="BY160" i="1"/>
  <c r="BV161" i="1"/>
  <c r="BX161" i="1"/>
  <c r="BY161" i="1"/>
  <c r="BV162" i="1"/>
  <c r="BX162" i="1"/>
  <c r="BY162" i="1"/>
  <c r="BV163" i="1"/>
  <c r="BX163" i="1"/>
  <c r="BY163" i="1"/>
  <c r="BV164" i="1"/>
  <c r="BX164" i="1"/>
  <c r="BY164" i="1"/>
  <c r="BV165" i="1"/>
  <c r="BX165" i="1"/>
  <c r="BY165" i="1"/>
  <c r="BV166" i="1"/>
  <c r="BX166" i="1"/>
  <c r="BY166" i="1"/>
  <c r="BV167" i="1"/>
  <c r="BX167" i="1"/>
  <c r="BY167" i="1"/>
  <c r="BV168" i="1"/>
  <c r="BX168" i="1"/>
  <c r="BY168" i="1"/>
  <c r="BV169" i="1"/>
  <c r="BX169" i="1"/>
  <c r="BY169" i="1"/>
  <c r="BV170" i="1"/>
  <c r="BX170" i="1"/>
  <c r="BY170" i="1"/>
  <c r="BV171" i="1"/>
  <c r="BX171" i="1"/>
  <c r="BY171" i="1"/>
  <c r="BV172" i="1"/>
  <c r="BX172" i="1"/>
  <c r="BY172" i="1"/>
  <c r="BV173" i="1"/>
  <c r="BX173" i="1"/>
  <c r="BY173" i="1"/>
  <c r="BV174" i="1"/>
  <c r="BX174" i="1"/>
  <c r="BY174" i="1"/>
  <c r="BV175" i="1"/>
  <c r="BX175" i="1"/>
  <c r="BY175" i="1"/>
  <c r="BV176" i="1"/>
  <c r="BX176" i="1"/>
  <c r="BY176" i="1"/>
  <c r="BV177" i="1"/>
  <c r="BX177" i="1"/>
  <c r="BY177" i="1"/>
  <c r="BV178" i="1"/>
  <c r="BX178" i="1"/>
  <c r="BY178" i="1"/>
  <c r="BV179" i="1"/>
  <c r="BX179" i="1"/>
  <c r="BY179" i="1"/>
  <c r="BV180" i="1"/>
  <c r="BX180" i="1"/>
  <c r="BY180" i="1"/>
  <c r="BV181" i="1"/>
  <c r="BX181" i="1"/>
  <c r="BY181" i="1"/>
  <c r="BV182" i="1"/>
  <c r="BX182" i="1"/>
  <c r="BY182" i="1"/>
  <c r="BV183" i="1"/>
  <c r="BX183" i="1"/>
  <c r="BY183" i="1"/>
  <c r="BV184" i="1"/>
  <c r="BX184" i="1"/>
  <c r="BY184" i="1"/>
  <c r="BV185" i="1"/>
  <c r="BX185" i="1"/>
  <c r="BY185" i="1"/>
  <c r="BV186" i="1"/>
  <c r="BX186" i="1"/>
  <c r="BY186" i="1"/>
  <c r="BV187" i="1"/>
  <c r="BX187" i="1"/>
  <c r="BY187" i="1"/>
  <c r="BV188" i="1"/>
  <c r="BX188" i="1"/>
  <c r="BY188" i="1"/>
  <c r="BV189" i="1"/>
  <c r="BX189" i="1"/>
  <c r="BY189" i="1"/>
  <c r="BV190" i="1"/>
  <c r="BX190" i="1"/>
  <c r="BY190" i="1"/>
  <c r="BV191" i="1"/>
  <c r="BX191" i="1"/>
  <c r="BY191" i="1"/>
  <c r="BV192" i="1"/>
  <c r="BX192" i="1"/>
  <c r="BY192" i="1"/>
  <c r="BV193" i="1"/>
  <c r="BX193" i="1"/>
  <c r="BY193" i="1"/>
  <c r="BV194" i="1"/>
  <c r="BX194" i="1"/>
  <c r="BY194" i="1"/>
  <c r="BV195" i="1"/>
  <c r="BX195" i="1"/>
  <c r="BY195" i="1"/>
  <c r="BV196" i="1"/>
  <c r="BX196" i="1"/>
  <c r="BY196" i="1"/>
  <c r="BV197" i="1"/>
  <c r="BX197" i="1"/>
  <c r="BY197" i="1"/>
  <c r="BV198" i="1"/>
  <c r="BX198" i="1"/>
  <c r="BY198" i="1"/>
  <c r="BV199" i="1"/>
  <c r="BX199" i="1"/>
  <c r="BY199" i="1"/>
  <c r="BV200" i="1"/>
  <c r="BX200" i="1"/>
  <c r="BY200" i="1"/>
  <c r="BV201" i="1"/>
  <c r="BX201" i="1"/>
  <c r="BY201" i="1"/>
  <c r="BV202" i="1"/>
  <c r="BX202" i="1"/>
  <c r="BY202" i="1"/>
  <c r="BV203" i="1"/>
  <c r="BX203" i="1"/>
  <c r="BY203" i="1"/>
  <c r="BV204" i="1"/>
  <c r="BX204" i="1"/>
  <c r="BY204" i="1"/>
  <c r="BV205" i="1"/>
  <c r="BX205" i="1"/>
  <c r="BY205" i="1"/>
  <c r="BV206" i="1"/>
  <c r="BX206" i="1"/>
  <c r="BY206" i="1"/>
  <c r="BV207" i="1"/>
  <c r="BX207" i="1"/>
  <c r="BY207" i="1"/>
  <c r="BV208" i="1"/>
  <c r="BX208" i="1"/>
  <c r="BY208" i="1"/>
  <c r="BV209" i="1"/>
  <c r="BX209" i="1"/>
  <c r="BY209" i="1"/>
  <c r="BV210" i="1"/>
  <c r="BX210" i="1"/>
  <c r="BY210" i="1"/>
  <c r="BV211" i="1"/>
  <c r="BX211" i="1"/>
  <c r="BY211" i="1"/>
  <c r="BV212" i="1"/>
  <c r="BX212" i="1"/>
  <c r="BY212" i="1"/>
  <c r="BV213" i="1"/>
  <c r="BX213" i="1"/>
  <c r="BY213" i="1"/>
  <c r="BV214" i="1"/>
  <c r="BX214" i="1"/>
  <c r="BY214" i="1"/>
  <c r="BV215" i="1"/>
  <c r="BX215" i="1"/>
  <c r="BY215" i="1"/>
  <c r="BV216" i="1"/>
  <c r="BX216" i="1"/>
  <c r="BY216" i="1"/>
  <c r="BV217" i="1"/>
  <c r="BX217" i="1"/>
  <c r="BY217" i="1"/>
  <c r="BV218" i="1"/>
  <c r="BX218" i="1"/>
  <c r="BY218" i="1"/>
  <c r="BV219" i="1"/>
  <c r="BX219" i="1"/>
  <c r="BY219" i="1"/>
  <c r="BV220" i="1"/>
  <c r="BX220" i="1"/>
  <c r="BY220" i="1"/>
  <c r="BV221" i="1"/>
  <c r="BX221" i="1"/>
  <c r="BY221" i="1"/>
  <c r="BV222" i="1"/>
  <c r="BX222" i="1"/>
  <c r="BY222" i="1"/>
  <c r="BV223" i="1"/>
  <c r="BX223" i="1"/>
  <c r="BY223" i="1"/>
  <c r="BV224" i="1"/>
  <c r="BX224" i="1"/>
  <c r="BY224" i="1"/>
  <c r="BV225" i="1"/>
  <c r="BX225" i="1"/>
  <c r="BY225" i="1"/>
  <c r="BV226" i="1"/>
  <c r="BX226" i="1"/>
  <c r="BY226" i="1"/>
  <c r="BV227" i="1"/>
  <c r="BX227" i="1"/>
  <c r="BY227" i="1"/>
  <c r="BV228" i="1"/>
  <c r="BX228" i="1"/>
  <c r="BY228" i="1"/>
  <c r="BV229" i="1"/>
  <c r="BX229" i="1"/>
  <c r="BY229" i="1"/>
  <c r="BV230" i="1"/>
  <c r="BX230" i="1"/>
  <c r="BY230" i="1"/>
  <c r="BV231" i="1"/>
  <c r="BX231" i="1"/>
  <c r="BY231" i="1"/>
  <c r="BV232" i="1"/>
  <c r="BX232" i="1"/>
  <c r="BY232" i="1"/>
  <c r="BV233" i="1"/>
  <c r="BX233" i="1"/>
  <c r="BY233" i="1"/>
  <c r="BV234" i="1"/>
  <c r="BX234" i="1"/>
  <c r="BY234" i="1"/>
  <c r="BV235" i="1"/>
  <c r="BX235" i="1"/>
  <c r="BY235" i="1"/>
  <c r="BV236" i="1"/>
  <c r="BX236" i="1"/>
  <c r="BY236" i="1"/>
  <c r="BV237" i="1"/>
  <c r="BX237" i="1"/>
  <c r="BY237" i="1"/>
  <c r="BV238" i="1"/>
  <c r="BX238" i="1"/>
  <c r="BY238" i="1"/>
  <c r="BV239" i="1"/>
  <c r="BX239" i="1"/>
  <c r="BY239" i="1"/>
  <c r="BV240" i="1"/>
  <c r="BX240" i="1"/>
  <c r="BY240" i="1"/>
  <c r="BV241" i="1"/>
  <c r="BX241" i="1"/>
  <c r="BY241" i="1"/>
  <c r="BV242" i="1"/>
  <c r="BX242" i="1"/>
  <c r="BY242" i="1"/>
  <c r="BV243" i="1"/>
  <c r="BX243" i="1"/>
  <c r="BY243" i="1"/>
  <c r="BV244" i="1"/>
  <c r="BX244" i="1"/>
  <c r="BY244" i="1"/>
  <c r="BV245" i="1"/>
  <c r="BX245" i="1"/>
  <c r="BY245" i="1"/>
  <c r="BV246" i="1"/>
  <c r="BX246" i="1"/>
  <c r="BY246" i="1"/>
  <c r="BV247" i="1"/>
  <c r="BX247" i="1"/>
  <c r="BY247" i="1"/>
  <c r="BV248" i="1"/>
  <c r="BX248" i="1"/>
  <c r="BY248" i="1"/>
  <c r="BV249" i="1"/>
  <c r="BX249" i="1"/>
  <c r="BY249" i="1"/>
  <c r="BV250" i="1"/>
  <c r="BX250" i="1"/>
  <c r="BY250" i="1"/>
  <c r="BV251" i="1"/>
  <c r="BX251" i="1"/>
  <c r="BY251" i="1"/>
  <c r="BV252" i="1"/>
  <c r="BX252" i="1"/>
  <c r="BY252" i="1"/>
  <c r="BV253" i="1"/>
  <c r="BX253" i="1"/>
  <c r="BY253" i="1"/>
  <c r="BV254" i="1"/>
  <c r="BX254" i="1"/>
  <c r="BY254" i="1"/>
  <c r="BV255" i="1"/>
  <c r="BX255" i="1"/>
  <c r="BY255" i="1"/>
  <c r="BY2" i="1"/>
  <c r="BX2" i="1"/>
  <c r="BV2" i="1"/>
  <c r="BP3" i="1"/>
  <c r="BQ3" i="1"/>
  <c r="BR3" i="1"/>
  <c r="BS3" i="1"/>
  <c r="BP4" i="1"/>
  <c r="BQ4" i="1"/>
  <c r="BR4" i="1"/>
  <c r="BS4" i="1"/>
  <c r="BP5" i="1"/>
  <c r="BQ5" i="1"/>
  <c r="BR5" i="1"/>
  <c r="BS5" i="1"/>
  <c r="BP6" i="1"/>
  <c r="BQ6" i="1"/>
  <c r="BR6" i="1"/>
  <c r="BS6" i="1"/>
  <c r="BP7" i="1"/>
  <c r="BQ7" i="1"/>
  <c r="BR7" i="1"/>
  <c r="BS7" i="1"/>
  <c r="BP8" i="1"/>
  <c r="BQ8" i="1"/>
  <c r="BR8" i="1"/>
  <c r="BS8" i="1"/>
  <c r="BP9" i="1"/>
  <c r="BQ9" i="1"/>
  <c r="BR9" i="1"/>
  <c r="BS9" i="1"/>
  <c r="BP10" i="1"/>
  <c r="BQ10" i="1"/>
  <c r="BR10" i="1"/>
  <c r="BS10" i="1"/>
  <c r="BP11" i="1"/>
  <c r="BQ11" i="1"/>
  <c r="BR11" i="1"/>
  <c r="BS11" i="1"/>
  <c r="BP12" i="1"/>
  <c r="BQ12" i="1"/>
  <c r="BR12" i="1"/>
  <c r="BS12" i="1"/>
  <c r="BP13" i="1"/>
  <c r="BQ13" i="1"/>
  <c r="BR13" i="1"/>
  <c r="BS13" i="1"/>
  <c r="BP14" i="1"/>
  <c r="BQ14" i="1"/>
  <c r="BR14" i="1"/>
  <c r="BS14" i="1"/>
  <c r="BP15" i="1"/>
  <c r="BQ15" i="1"/>
  <c r="BR15" i="1"/>
  <c r="BS15" i="1"/>
  <c r="BP16" i="1"/>
  <c r="BQ16" i="1"/>
  <c r="BR16" i="1"/>
  <c r="BS16" i="1"/>
  <c r="BP17" i="1"/>
  <c r="BQ17" i="1"/>
  <c r="BR17" i="1"/>
  <c r="BS17" i="1"/>
  <c r="BP18" i="1"/>
  <c r="BQ18" i="1"/>
  <c r="BR18" i="1"/>
  <c r="BS18" i="1"/>
  <c r="BP19" i="1"/>
  <c r="BQ19" i="1"/>
  <c r="BR19" i="1"/>
  <c r="BS19" i="1"/>
  <c r="BP20" i="1"/>
  <c r="BQ20" i="1"/>
  <c r="BR20" i="1"/>
  <c r="BS20" i="1"/>
  <c r="BP21" i="1"/>
  <c r="BQ21" i="1"/>
  <c r="BR21" i="1"/>
  <c r="BS21" i="1"/>
  <c r="BP22" i="1"/>
  <c r="BQ22" i="1"/>
  <c r="BR22" i="1"/>
  <c r="BS22" i="1"/>
  <c r="BP23" i="1"/>
  <c r="BQ23" i="1"/>
  <c r="BR23" i="1"/>
  <c r="BS23" i="1"/>
  <c r="BP24" i="1"/>
  <c r="BQ24" i="1"/>
  <c r="BR24" i="1"/>
  <c r="BS24" i="1"/>
  <c r="BP25" i="1"/>
  <c r="BQ25" i="1"/>
  <c r="BR25" i="1"/>
  <c r="BS25" i="1"/>
  <c r="BP26" i="1"/>
  <c r="BQ26" i="1"/>
  <c r="BR26" i="1"/>
  <c r="BS26" i="1"/>
  <c r="BP27" i="1"/>
  <c r="BQ27" i="1"/>
  <c r="BR27" i="1"/>
  <c r="BS27" i="1"/>
  <c r="BP28" i="1"/>
  <c r="BQ28" i="1"/>
  <c r="BR28" i="1"/>
  <c r="BS28" i="1"/>
  <c r="BP29" i="1"/>
  <c r="BQ29" i="1"/>
  <c r="BR29" i="1"/>
  <c r="BS29" i="1"/>
  <c r="BP30" i="1"/>
  <c r="BQ30" i="1"/>
  <c r="BR30" i="1"/>
  <c r="BS30" i="1"/>
  <c r="BP31" i="1"/>
  <c r="BQ31" i="1"/>
  <c r="BR31" i="1"/>
  <c r="BS31" i="1"/>
  <c r="BP32" i="1"/>
  <c r="BQ32" i="1"/>
  <c r="BR32" i="1"/>
  <c r="BS32" i="1"/>
  <c r="BP33" i="1"/>
  <c r="BQ33" i="1"/>
  <c r="BR33" i="1"/>
  <c r="BS33" i="1"/>
  <c r="BP34" i="1"/>
  <c r="BQ34" i="1"/>
  <c r="BR34" i="1"/>
  <c r="BS34" i="1"/>
  <c r="BP35" i="1"/>
  <c r="BQ35" i="1"/>
  <c r="BR35" i="1"/>
  <c r="BS35" i="1"/>
  <c r="BP36" i="1"/>
  <c r="BQ36" i="1"/>
  <c r="BR36" i="1"/>
  <c r="BS36" i="1"/>
  <c r="BP37" i="1"/>
  <c r="BQ37" i="1"/>
  <c r="BR37" i="1"/>
  <c r="BS37" i="1"/>
  <c r="BP38" i="1"/>
  <c r="BQ38" i="1"/>
  <c r="BR38" i="1"/>
  <c r="BS38" i="1"/>
  <c r="BP39" i="1"/>
  <c r="BQ39" i="1"/>
  <c r="BR39" i="1"/>
  <c r="BS39" i="1"/>
  <c r="BP40" i="1"/>
  <c r="BQ40" i="1"/>
  <c r="BR40" i="1"/>
  <c r="BS40" i="1"/>
  <c r="BP41" i="1"/>
  <c r="BQ41" i="1"/>
  <c r="BR41" i="1"/>
  <c r="BS41" i="1"/>
  <c r="BP42" i="1"/>
  <c r="BQ42" i="1"/>
  <c r="BR42" i="1"/>
  <c r="BS42" i="1"/>
  <c r="BP43" i="1"/>
  <c r="BQ43" i="1"/>
  <c r="BR43" i="1"/>
  <c r="BS43" i="1"/>
  <c r="BP44" i="1"/>
  <c r="BQ44" i="1"/>
  <c r="BR44" i="1"/>
  <c r="BS44" i="1"/>
  <c r="BP45" i="1"/>
  <c r="BQ45" i="1"/>
  <c r="BR45" i="1"/>
  <c r="BS45" i="1"/>
  <c r="BP46" i="1"/>
  <c r="BQ46" i="1"/>
  <c r="BR46" i="1"/>
  <c r="BS46" i="1"/>
  <c r="BP47" i="1"/>
  <c r="BQ47" i="1"/>
  <c r="BR47" i="1"/>
  <c r="BS47" i="1"/>
  <c r="BP48" i="1"/>
  <c r="BQ48" i="1"/>
  <c r="BR48" i="1"/>
  <c r="BS48" i="1"/>
  <c r="BP49" i="1"/>
  <c r="BQ49" i="1"/>
  <c r="BR49" i="1"/>
  <c r="BS49" i="1"/>
  <c r="BP50" i="1"/>
  <c r="BQ50" i="1"/>
  <c r="BR50" i="1"/>
  <c r="BS50" i="1"/>
  <c r="BP51" i="1"/>
  <c r="BQ51" i="1"/>
  <c r="BR51" i="1"/>
  <c r="BS51" i="1"/>
  <c r="BP52" i="1"/>
  <c r="BQ52" i="1"/>
  <c r="BR52" i="1"/>
  <c r="BS52" i="1"/>
  <c r="BP53" i="1"/>
  <c r="BQ53" i="1"/>
  <c r="BR53" i="1"/>
  <c r="BS53" i="1"/>
  <c r="BP54" i="1"/>
  <c r="BQ54" i="1"/>
  <c r="BR54" i="1"/>
  <c r="BS54" i="1"/>
  <c r="BP55" i="1"/>
  <c r="BQ55" i="1"/>
  <c r="BR55" i="1"/>
  <c r="BS55" i="1"/>
  <c r="BP56" i="1"/>
  <c r="BQ56" i="1"/>
  <c r="BR56" i="1"/>
  <c r="BS56" i="1"/>
  <c r="BP57" i="1"/>
  <c r="BQ57" i="1"/>
  <c r="BR57" i="1"/>
  <c r="BS57" i="1"/>
  <c r="BP58" i="1"/>
  <c r="BQ58" i="1"/>
  <c r="BR58" i="1"/>
  <c r="BS58" i="1"/>
  <c r="BP59" i="1"/>
  <c r="BQ59" i="1"/>
  <c r="BR59" i="1"/>
  <c r="BS59" i="1"/>
  <c r="BP60" i="1"/>
  <c r="BQ60" i="1"/>
  <c r="BR60" i="1"/>
  <c r="BS60" i="1"/>
  <c r="BP61" i="1"/>
  <c r="BQ61" i="1"/>
  <c r="BR61" i="1"/>
  <c r="BS61" i="1"/>
  <c r="BP62" i="1"/>
  <c r="BQ62" i="1"/>
  <c r="BR62" i="1"/>
  <c r="BS62" i="1"/>
  <c r="BP63" i="1"/>
  <c r="BQ63" i="1"/>
  <c r="BR63" i="1"/>
  <c r="BS63" i="1"/>
  <c r="BP64" i="1"/>
  <c r="BQ64" i="1"/>
  <c r="BR64" i="1"/>
  <c r="BS64" i="1"/>
  <c r="BP65" i="1"/>
  <c r="BQ65" i="1"/>
  <c r="BR65" i="1"/>
  <c r="BS65" i="1"/>
  <c r="BP66" i="1"/>
  <c r="BQ66" i="1"/>
  <c r="BR66" i="1"/>
  <c r="BS66" i="1"/>
  <c r="BP67" i="1"/>
  <c r="BQ67" i="1"/>
  <c r="BR67" i="1"/>
  <c r="BS67" i="1"/>
  <c r="BP68" i="1"/>
  <c r="BQ68" i="1"/>
  <c r="BR68" i="1"/>
  <c r="BS68" i="1"/>
  <c r="BP69" i="1"/>
  <c r="BQ69" i="1"/>
  <c r="BR69" i="1"/>
  <c r="BS69" i="1"/>
  <c r="BP70" i="1"/>
  <c r="BQ70" i="1"/>
  <c r="BR70" i="1"/>
  <c r="BS70" i="1"/>
  <c r="BP71" i="1"/>
  <c r="BQ71" i="1"/>
  <c r="BR71" i="1"/>
  <c r="BS71" i="1"/>
  <c r="BP72" i="1"/>
  <c r="BQ72" i="1"/>
  <c r="BR72" i="1"/>
  <c r="BS72" i="1"/>
  <c r="BP73" i="1"/>
  <c r="BQ73" i="1"/>
  <c r="BR73" i="1"/>
  <c r="BS73" i="1"/>
  <c r="BP74" i="1"/>
  <c r="BQ74" i="1"/>
  <c r="BR74" i="1"/>
  <c r="BS74" i="1"/>
  <c r="BP75" i="1"/>
  <c r="BQ75" i="1"/>
  <c r="BR75" i="1"/>
  <c r="BS75" i="1"/>
  <c r="BP76" i="1"/>
  <c r="BQ76" i="1"/>
  <c r="BR76" i="1"/>
  <c r="BS76" i="1"/>
  <c r="BP77" i="1"/>
  <c r="BQ77" i="1"/>
  <c r="BR77" i="1"/>
  <c r="BS77" i="1"/>
  <c r="BP78" i="1"/>
  <c r="BQ78" i="1"/>
  <c r="BR78" i="1"/>
  <c r="BS78" i="1"/>
  <c r="BP79" i="1"/>
  <c r="BQ79" i="1"/>
  <c r="BR79" i="1"/>
  <c r="BS79" i="1"/>
  <c r="BP80" i="1"/>
  <c r="BQ80" i="1"/>
  <c r="BR80" i="1"/>
  <c r="BS80" i="1"/>
  <c r="BP81" i="1"/>
  <c r="BQ81" i="1"/>
  <c r="BR81" i="1"/>
  <c r="BS81" i="1"/>
  <c r="BP82" i="1"/>
  <c r="BQ82" i="1"/>
  <c r="BR82" i="1"/>
  <c r="BS82" i="1"/>
  <c r="BP83" i="1"/>
  <c r="BQ83" i="1"/>
  <c r="BR83" i="1"/>
  <c r="BS83" i="1"/>
  <c r="BP84" i="1"/>
  <c r="BQ84" i="1"/>
  <c r="BR84" i="1"/>
  <c r="BS84" i="1"/>
  <c r="BP85" i="1"/>
  <c r="BQ85" i="1"/>
  <c r="BR85" i="1"/>
  <c r="BS85" i="1"/>
  <c r="BP86" i="1"/>
  <c r="BQ86" i="1"/>
  <c r="BR86" i="1"/>
  <c r="BS86" i="1"/>
  <c r="BP87" i="1"/>
  <c r="BQ87" i="1"/>
  <c r="BR87" i="1"/>
  <c r="BS87" i="1"/>
  <c r="BP88" i="1"/>
  <c r="BQ88" i="1"/>
  <c r="BR88" i="1"/>
  <c r="BS88" i="1"/>
  <c r="BP89" i="1"/>
  <c r="BQ89" i="1"/>
  <c r="BR89" i="1"/>
  <c r="BS89" i="1"/>
  <c r="BP90" i="1"/>
  <c r="BQ90" i="1"/>
  <c r="BR90" i="1"/>
  <c r="BS90" i="1"/>
  <c r="BP91" i="1"/>
  <c r="BQ91" i="1"/>
  <c r="BR91" i="1"/>
  <c r="BS91" i="1"/>
  <c r="BP92" i="1"/>
  <c r="BQ92" i="1"/>
  <c r="BR92" i="1"/>
  <c r="BS92" i="1"/>
  <c r="BP93" i="1"/>
  <c r="BQ93" i="1"/>
  <c r="BR93" i="1"/>
  <c r="BS93" i="1"/>
  <c r="BP94" i="1"/>
  <c r="BQ94" i="1"/>
  <c r="BR94" i="1"/>
  <c r="BS94" i="1"/>
  <c r="BP95" i="1"/>
  <c r="BQ95" i="1"/>
  <c r="BR95" i="1"/>
  <c r="BS95" i="1"/>
  <c r="BP96" i="1"/>
  <c r="BQ96" i="1"/>
  <c r="BR96" i="1"/>
  <c r="BS96" i="1"/>
  <c r="BP97" i="1"/>
  <c r="BQ97" i="1"/>
  <c r="BR97" i="1"/>
  <c r="BS97" i="1"/>
  <c r="BP98" i="1"/>
  <c r="BQ98" i="1"/>
  <c r="BR98" i="1"/>
  <c r="BS98" i="1"/>
  <c r="BP99" i="1"/>
  <c r="BQ99" i="1"/>
  <c r="BR99" i="1"/>
  <c r="BS99" i="1"/>
  <c r="BP100" i="1"/>
  <c r="BQ100" i="1"/>
  <c r="BR100" i="1"/>
  <c r="BS100" i="1"/>
  <c r="BP101" i="1"/>
  <c r="BQ101" i="1"/>
  <c r="BR101" i="1"/>
  <c r="BS101" i="1"/>
  <c r="BP102" i="1"/>
  <c r="BQ102" i="1"/>
  <c r="BR102" i="1"/>
  <c r="BS102" i="1"/>
  <c r="BP103" i="1"/>
  <c r="BQ103" i="1"/>
  <c r="BR103" i="1"/>
  <c r="BS103" i="1"/>
  <c r="BP104" i="1"/>
  <c r="BQ104" i="1"/>
  <c r="BR104" i="1"/>
  <c r="BS104" i="1"/>
  <c r="BP105" i="1"/>
  <c r="BQ105" i="1"/>
  <c r="BR105" i="1"/>
  <c r="BS105" i="1"/>
  <c r="BP106" i="1"/>
  <c r="BQ106" i="1"/>
  <c r="BR106" i="1"/>
  <c r="BS106" i="1"/>
  <c r="BP107" i="1"/>
  <c r="BQ107" i="1"/>
  <c r="BR107" i="1"/>
  <c r="BS107" i="1"/>
  <c r="BP108" i="1"/>
  <c r="BQ108" i="1"/>
  <c r="BR108" i="1"/>
  <c r="BS108" i="1"/>
  <c r="BP109" i="1"/>
  <c r="BQ109" i="1"/>
  <c r="BR109" i="1"/>
  <c r="BS109" i="1"/>
  <c r="BP110" i="1"/>
  <c r="BQ110" i="1"/>
  <c r="BR110" i="1"/>
  <c r="BS110" i="1"/>
  <c r="BP111" i="1"/>
  <c r="BQ111" i="1"/>
  <c r="BR111" i="1"/>
  <c r="BS111" i="1"/>
  <c r="BP112" i="1"/>
  <c r="BQ112" i="1"/>
  <c r="BR112" i="1"/>
  <c r="BS112" i="1"/>
  <c r="BP113" i="1"/>
  <c r="BQ113" i="1"/>
  <c r="BR113" i="1"/>
  <c r="BS113" i="1"/>
  <c r="BP114" i="1"/>
  <c r="BQ114" i="1"/>
  <c r="BR114" i="1"/>
  <c r="BS114" i="1"/>
  <c r="BP115" i="1"/>
  <c r="BQ115" i="1"/>
  <c r="BR115" i="1"/>
  <c r="BS115" i="1"/>
  <c r="BP116" i="1"/>
  <c r="BQ116" i="1"/>
  <c r="BR116" i="1"/>
  <c r="BS116" i="1"/>
  <c r="BP117" i="1"/>
  <c r="BQ117" i="1"/>
  <c r="BR117" i="1"/>
  <c r="BS117" i="1"/>
  <c r="BP118" i="1"/>
  <c r="BQ118" i="1"/>
  <c r="BR118" i="1"/>
  <c r="BS118" i="1"/>
  <c r="BP119" i="1"/>
  <c r="BQ119" i="1"/>
  <c r="BR119" i="1"/>
  <c r="BS119" i="1"/>
  <c r="BP120" i="1"/>
  <c r="BQ120" i="1"/>
  <c r="BR120" i="1"/>
  <c r="BS120" i="1"/>
  <c r="BP121" i="1"/>
  <c r="BQ121" i="1"/>
  <c r="BR121" i="1"/>
  <c r="BS121" i="1"/>
  <c r="BP122" i="1"/>
  <c r="BQ122" i="1"/>
  <c r="BR122" i="1"/>
  <c r="BS122" i="1"/>
  <c r="BP123" i="1"/>
  <c r="BQ123" i="1"/>
  <c r="BR123" i="1"/>
  <c r="BS123" i="1"/>
  <c r="BP124" i="1"/>
  <c r="BQ124" i="1"/>
  <c r="BR124" i="1"/>
  <c r="BS124" i="1"/>
  <c r="BP125" i="1"/>
  <c r="BQ125" i="1"/>
  <c r="BR125" i="1"/>
  <c r="BS125" i="1"/>
  <c r="BP126" i="1"/>
  <c r="BQ126" i="1"/>
  <c r="BR126" i="1"/>
  <c r="BS126" i="1"/>
  <c r="BP127" i="1"/>
  <c r="BQ127" i="1"/>
  <c r="BR127" i="1"/>
  <c r="BS127" i="1"/>
  <c r="BP128" i="1"/>
  <c r="BQ128" i="1"/>
  <c r="BR128" i="1"/>
  <c r="BS128" i="1"/>
  <c r="BP129" i="1"/>
  <c r="BQ129" i="1"/>
  <c r="BR129" i="1"/>
  <c r="BS129" i="1"/>
  <c r="BP130" i="1"/>
  <c r="BQ130" i="1"/>
  <c r="BR130" i="1"/>
  <c r="BS130" i="1"/>
  <c r="BP131" i="1"/>
  <c r="BQ131" i="1"/>
  <c r="BR131" i="1"/>
  <c r="BS131" i="1"/>
  <c r="BP132" i="1"/>
  <c r="BQ132" i="1"/>
  <c r="BR132" i="1"/>
  <c r="BS132" i="1"/>
  <c r="BP133" i="1"/>
  <c r="BQ133" i="1"/>
  <c r="BR133" i="1"/>
  <c r="BS133" i="1"/>
  <c r="BP134" i="1"/>
  <c r="BQ134" i="1"/>
  <c r="BR134" i="1"/>
  <c r="BS134" i="1"/>
  <c r="BP135" i="1"/>
  <c r="BQ135" i="1"/>
  <c r="BR135" i="1"/>
  <c r="BS135" i="1"/>
  <c r="BP136" i="1"/>
  <c r="BQ136" i="1"/>
  <c r="BR136" i="1"/>
  <c r="BS136" i="1"/>
  <c r="BP137" i="1"/>
  <c r="BQ137" i="1"/>
  <c r="BR137" i="1"/>
  <c r="BS137" i="1"/>
  <c r="BP138" i="1"/>
  <c r="BQ138" i="1"/>
  <c r="BR138" i="1"/>
  <c r="BS138" i="1"/>
  <c r="BP139" i="1"/>
  <c r="BQ139" i="1"/>
  <c r="BR139" i="1"/>
  <c r="BS139" i="1"/>
  <c r="BP140" i="1"/>
  <c r="BQ140" i="1"/>
  <c r="BR140" i="1"/>
  <c r="BS140" i="1"/>
  <c r="BP141" i="1"/>
  <c r="BQ141" i="1"/>
  <c r="BR141" i="1"/>
  <c r="BS141" i="1"/>
  <c r="BP142" i="1"/>
  <c r="BQ142" i="1"/>
  <c r="BR142" i="1"/>
  <c r="BS142" i="1"/>
  <c r="BP143" i="1"/>
  <c r="BQ143" i="1"/>
  <c r="BR143" i="1"/>
  <c r="BS143" i="1"/>
  <c r="BP144" i="1"/>
  <c r="BQ144" i="1"/>
  <c r="BR144" i="1"/>
  <c r="BS144" i="1"/>
  <c r="BP145" i="1"/>
  <c r="BQ145" i="1"/>
  <c r="BR145" i="1"/>
  <c r="BS145" i="1"/>
  <c r="BP146" i="1"/>
  <c r="BQ146" i="1"/>
  <c r="BR146" i="1"/>
  <c r="BS146" i="1"/>
  <c r="BP147" i="1"/>
  <c r="BQ147" i="1"/>
  <c r="BR147" i="1"/>
  <c r="BS147" i="1"/>
  <c r="BP148" i="1"/>
  <c r="BQ148" i="1"/>
  <c r="BR148" i="1"/>
  <c r="BS148" i="1"/>
  <c r="BP149" i="1"/>
  <c r="BQ149" i="1"/>
  <c r="BR149" i="1"/>
  <c r="BS149" i="1"/>
  <c r="BP150" i="1"/>
  <c r="BQ150" i="1"/>
  <c r="BR150" i="1"/>
  <c r="BS150" i="1"/>
  <c r="BP151" i="1"/>
  <c r="BQ151" i="1"/>
  <c r="BR151" i="1"/>
  <c r="BS151" i="1"/>
  <c r="BP152" i="1"/>
  <c r="BQ152" i="1"/>
  <c r="BR152" i="1"/>
  <c r="BS152" i="1"/>
  <c r="BP153" i="1"/>
  <c r="BQ153" i="1"/>
  <c r="BR153" i="1"/>
  <c r="BS153" i="1"/>
  <c r="BP154" i="1"/>
  <c r="BQ154" i="1"/>
  <c r="BR154" i="1"/>
  <c r="BS154" i="1"/>
  <c r="BP155" i="1"/>
  <c r="BQ155" i="1"/>
  <c r="BR155" i="1"/>
  <c r="BS155" i="1"/>
  <c r="BP156" i="1"/>
  <c r="BQ156" i="1"/>
  <c r="BR156" i="1"/>
  <c r="BS156" i="1"/>
  <c r="BP157" i="1"/>
  <c r="BQ157" i="1"/>
  <c r="BR157" i="1"/>
  <c r="BS157" i="1"/>
  <c r="BP158" i="1"/>
  <c r="BQ158" i="1"/>
  <c r="BR158" i="1"/>
  <c r="BS158" i="1"/>
  <c r="BP159" i="1"/>
  <c r="BQ159" i="1"/>
  <c r="BR159" i="1"/>
  <c r="BS159" i="1"/>
  <c r="BP160" i="1"/>
  <c r="BQ160" i="1"/>
  <c r="BR160" i="1"/>
  <c r="BS160" i="1"/>
  <c r="BP161" i="1"/>
  <c r="BQ161" i="1"/>
  <c r="BR161" i="1"/>
  <c r="BS161" i="1"/>
  <c r="BP162" i="1"/>
  <c r="BQ162" i="1"/>
  <c r="BR162" i="1"/>
  <c r="BS162" i="1"/>
  <c r="BP163" i="1"/>
  <c r="BQ163" i="1"/>
  <c r="BR163" i="1"/>
  <c r="BS163" i="1"/>
  <c r="BP164" i="1"/>
  <c r="BQ164" i="1"/>
  <c r="BR164" i="1"/>
  <c r="BS164" i="1"/>
  <c r="BP165" i="1"/>
  <c r="BQ165" i="1"/>
  <c r="BR165" i="1"/>
  <c r="BS165" i="1"/>
  <c r="BP166" i="1"/>
  <c r="BQ166" i="1"/>
  <c r="BR166" i="1"/>
  <c r="BS166" i="1"/>
  <c r="BP167" i="1"/>
  <c r="BQ167" i="1"/>
  <c r="BR167" i="1"/>
  <c r="BS167" i="1"/>
  <c r="BP168" i="1"/>
  <c r="BQ168" i="1"/>
  <c r="BR168" i="1"/>
  <c r="BS168" i="1"/>
  <c r="BP169" i="1"/>
  <c r="BQ169" i="1"/>
  <c r="BR169" i="1"/>
  <c r="BS169" i="1"/>
  <c r="BP170" i="1"/>
  <c r="BQ170" i="1"/>
  <c r="BR170" i="1"/>
  <c r="BS170" i="1"/>
  <c r="BP171" i="1"/>
  <c r="BQ171" i="1"/>
  <c r="BR171" i="1"/>
  <c r="BS171" i="1"/>
  <c r="BP172" i="1"/>
  <c r="BQ172" i="1"/>
  <c r="BR172" i="1"/>
  <c r="BS172" i="1"/>
  <c r="BP173" i="1"/>
  <c r="BQ173" i="1"/>
  <c r="BR173" i="1"/>
  <c r="BS173" i="1"/>
  <c r="BP174" i="1"/>
  <c r="BQ174" i="1"/>
  <c r="BR174" i="1"/>
  <c r="BS174" i="1"/>
  <c r="BP175" i="1"/>
  <c r="BQ175" i="1"/>
  <c r="BR175" i="1"/>
  <c r="BS175" i="1"/>
  <c r="BP176" i="1"/>
  <c r="BQ176" i="1"/>
  <c r="BR176" i="1"/>
  <c r="BS176" i="1"/>
  <c r="BP177" i="1"/>
  <c r="BQ177" i="1"/>
  <c r="BR177" i="1"/>
  <c r="BS177" i="1"/>
  <c r="BP178" i="1"/>
  <c r="BQ178" i="1"/>
  <c r="BR178" i="1"/>
  <c r="BS178" i="1"/>
  <c r="BP179" i="1"/>
  <c r="BQ179" i="1"/>
  <c r="BR179" i="1"/>
  <c r="BS179" i="1"/>
  <c r="BP180" i="1"/>
  <c r="BQ180" i="1"/>
  <c r="BR180" i="1"/>
  <c r="BS180" i="1"/>
  <c r="BP181" i="1"/>
  <c r="BQ181" i="1"/>
  <c r="BR181" i="1"/>
  <c r="BS181" i="1"/>
  <c r="BP182" i="1"/>
  <c r="BQ182" i="1"/>
  <c r="BR182" i="1"/>
  <c r="BS182" i="1"/>
  <c r="BP183" i="1"/>
  <c r="BQ183" i="1"/>
  <c r="BR183" i="1"/>
  <c r="BS183" i="1"/>
  <c r="BP184" i="1"/>
  <c r="BQ184" i="1"/>
  <c r="BR184" i="1"/>
  <c r="BS184" i="1"/>
  <c r="BP185" i="1"/>
  <c r="BQ185" i="1"/>
  <c r="BR185" i="1"/>
  <c r="BS185" i="1"/>
  <c r="BP186" i="1"/>
  <c r="BQ186" i="1"/>
  <c r="BR186" i="1"/>
  <c r="BS186" i="1"/>
  <c r="BP187" i="1"/>
  <c r="BQ187" i="1"/>
  <c r="BR187" i="1"/>
  <c r="BS187" i="1"/>
  <c r="BP188" i="1"/>
  <c r="BQ188" i="1"/>
  <c r="BR188" i="1"/>
  <c r="BS188" i="1"/>
  <c r="BP189" i="1"/>
  <c r="BQ189" i="1"/>
  <c r="BR189" i="1"/>
  <c r="BS189" i="1"/>
  <c r="BP190" i="1"/>
  <c r="BQ190" i="1"/>
  <c r="BR190" i="1"/>
  <c r="BS190" i="1"/>
  <c r="BP191" i="1"/>
  <c r="BQ191" i="1"/>
  <c r="BR191" i="1"/>
  <c r="BS191" i="1"/>
  <c r="BP192" i="1"/>
  <c r="BQ192" i="1"/>
  <c r="BR192" i="1"/>
  <c r="BS192" i="1"/>
  <c r="BP193" i="1"/>
  <c r="BQ193" i="1"/>
  <c r="BR193" i="1"/>
  <c r="BS193" i="1"/>
  <c r="BP194" i="1"/>
  <c r="BQ194" i="1"/>
  <c r="BR194" i="1"/>
  <c r="BS194" i="1"/>
  <c r="BP195" i="1"/>
  <c r="BQ195" i="1"/>
  <c r="BR195" i="1"/>
  <c r="BS195" i="1"/>
  <c r="BP196" i="1"/>
  <c r="BQ196" i="1"/>
  <c r="BR196" i="1"/>
  <c r="BS196" i="1"/>
  <c r="BP197" i="1"/>
  <c r="BQ197" i="1"/>
  <c r="BR197" i="1"/>
  <c r="BS197" i="1"/>
  <c r="BP198" i="1"/>
  <c r="BQ198" i="1"/>
  <c r="BR198" i="1"/>
  <c r="BS198" i="1"/>
  <c r="BP199" i="1"/>
  <c r="BQ199" i="1"/>
  <c r="BR199" i="1"/>
  <c r="BS199" i="1"/>
  <c r="BP200" i="1"/>
  <c r="BQ200" i="1"/>
  <c r="BR200" i="1"/>
  <c r="BS200" i="1"/>
  <c r="BP201" i="1"/>
  <c r="BQ201" i="1"/>
  <c r="BR201" i="1"/>
  <c r="BS201" i="1"/>
  <c r="BP202" i="1"/>
  <c r="BQ202" i="1"/>
  <c r="BR202" i="1"/>
  <c r="BS202" i="1"/>
  <c r="BP203" i="1"/>
  <c r="BQ203" i="1"/>
  <c r="BR203" i="1"/>
  <c r="BS203" i="1"/>
  <c r="BP204" i="1"/>
  <c r="BQ204" i="1"/>
  <c r="BR204" i="1"/>
  <c r="BS204" i="1"/>
  <c r="BP205" i="1"/>
  <c r="BQ205" i="1"/>
  <c r="BR205" i="1"/>
  <c r="BS205" i="1"/>
  <c r="BP206" i="1"/>
  <c r="BQ206" i="1"/>
  <c r="BR206" i="1"/>
  <c r="BS206" i="1"/>
  <c r="BP207" i="1"/>
  <c r="BQ207" i="1"/>
  <c r="BR207" i="1"/>
  <c r="BS207" i="1"/>
  <c r="BP208" i="1"/>
  <c r="BQ208" i="1"/>
  <c r="BR208" i="1"/>
  <c r="BS208" i="1"/>
  <c r="BP209" i="1"/>
  <c r="BQ209" i="1"/>
  <c r="BR209" i="1"/>
  <c r="BS209" i="1"/>
  <c r="BP210" i="1"/>
  <c r="BQ210" i="1"/>
  <c r="BR210" i="1"/>
  <c r="BS210" i="1"/>
  <c r="BP211" i="1"/>
  <c r="BQ211" i="1"/>
  <c r="BR211" i="1"/>
  <c r="BS211" i="1"/>
  <c r="BP212" i="1"/>
  <c r="BQ212" i="1"/>
  <c r="BR212" i="1"/>
  <c r="BS212" i="1"/>
  <c r="BP213" i="1"/>
  <c r="BQ213" i="1"/>
  <c r="BR213" i="1"/>
  <c r="BS213" i="1"/>
  <c r="BP214" i="1"/>
  <c r="BQ214" i="1"/>
  <c r="BR214" i="1"/>
  <c r="BS214" i="1"/>
  <c r="BP215" i="1"/>
  <c r="BQ215" i="1"/>
  <c r="BR215" i="1"/>
  <c r="BS215" i="1"/>
  <c r="BP216" i="1"/>
  <c r="BQ216" i="1"/>
  <c r="BR216" i="1"/>
  <c r="BS216" i="1"/>
  <c r="BP217" i="1"/>
  <c r="BQ217" i="1"/>
  <c r="BR217" i="1"/>
  <c r="BS217" i="1"/>
  <c r="BP218" i="1"/>
  <c r="BQ218" i="1"/>
  <c r="BR218" i="1"/>
  <c r="BS218" i="1"/>
  <c r="BP219" i="1"/>
  <c r="BQ219" i="1"/>
  <c r="BR219" i="1"/>
  <c r="BS219" i="1"/>
  <c r="BP220" i="1"/>
  <c r="BQ220" i="1"/>
  <c r="BR220" i="1"/>
  <c r="BS220" i="1"/>
  <c r="BP221" i="1"/>
  <c r="BQ221" i="1"/>
  <c r="BR221" i="1"/>
  <c r="BS221" i="1"/>
  <c r="BP222" i="1"/>
  <c r="BQ222" i="1"/>
  <c r="BR222" i="1"/>
  <c r="BS222" i="1"/>
  <c r="BP223" i="1"/>
  <c r="BQ223" i="1"/>
  <c r="BR223" i="1"/>
  <c r="BS223" i="1"/>
  <c r="BP224" i="1"/>
  <c r="BQ224" i="1"/>
  <c r="BR224" i="1"/>
  <c r="BS224" i="1"/>
  <c r="BP225" i="1"/>
  <c r="BQ225" i="1"/>
  <c r="BR225" i="1"/>
  <c r="BS225" i="1"/>
  <c r="BP226" i="1"/>
  <c r="BQ226" i="1"/>
  <c r="BR226" i="1"/>
  <c r="BS226" i="1"/>
  <c r="BP227" i="1"/>
  <c r="BQ227" i="1"/>
  <c r="BR227" i="1"/>
  <c r="BS227" i="1"/>
  <c r="BP228" i="1"/>
  <c r="BQ228" i="1"/>
  <c r="BR228" i="1"/>
  <c r="BS228" i="1"/>
  <c r="BP229" i="1"/>
  <c r="BQ229" i="1"/>
  <c r="BR229" i="1"/>
  <c r="BS229" i="1"/>
  <c r="BP230" i="1"/>
  <c r="BQ230" i="1"/>
  <c r="BR230" i="1"/>
  <c r="BS230" i="1"/>
  <c r="BP231" i="1"/>
  <c r="BQ231" i="1"/>
  <c r="BR231" i="1"/>
  <c r="BS231" i="1"/>
  <c r="BP232" i="1"/>
  <c r="BQ232" i="1"/>
  <c r="BR232" i="1"/>
  <c r="BS232" i="1"/>
  <c r="BP233" i="1"/>
  <c r="BQ233" i="1"/>
  <c r="BR233" i="1"/>
  <c r="BS233" i="1"/>
  <c r="BP234" i="1"/>
  <c r="BQ234" i="1"/>
  <c r="BR234" i="1"/>
  <c r="BS234" i="1"/>
  <c r="BP235" i="1"/>
  <c r="BQ235" i="1"/>
  <c r="BR235" i="1"/>
  <c r="BS235" i="1"/>
  <c r="BP236" i="1"/>
  <c r="BQ236" i="1"/>
  <c r="BR236" i="1"/>
  <c r="BS236" i="1"/>
  <c r="BP237" i="1"/>
  <c r="BQ237" i="1"/>
  <c r="BR237" i="1"/>
  <c r="BS237" i="1"/>
  <c r="BP238" i="1"/>
  <c r="BQ238" i="1"/>
  <c r="BR238" i="1"/>
  <c r="BS238" i="1"/>
  <c r="BP239" i="1"/>
  <c r="BQ239" i="1"/>
  <c r="BR239" i="1"/>
  <c r="BS239" i="1"/>
  <c r="BP240" i="1"/>
  <c r="BQ240" i="1"/>
  <c r="BR240" i="1"/>
  <c r="BS240" i="1"/>
  <c r="BP241" i="1"/>
  <c r="BQ241" i="1"/>
  <c r="BR241" i="1"/>
  <c r="BS241" i="1"/>
  <c r="BP242" i="1"/>
  <c r="BQ242" i="1"/>
  <c r="BR242" i="1"/>
  <c r="BS242" i="1"/>
  <c r="BP243" i="1"/>
  <c r="BQ243" i="1"/>
  <c r="BR243" i="1"/>
  <c r="BS243" i="1"/>
  <c r="BP244" i="1"/>
  <c r="BQ244" i="1"/>
  <c r="BR244" i="1"/>
  <c r="BS244" i="1"/>
  <c r="BP245" i="1"/>
  <c r="BQ245" i="1"/>
  <c r="BR245" i="1"/>
  <c r="BS245" i="1"/>
  <c r="BP246" i="1"/>
  <c r="BQ246" i="1"/>
  <c r="BR246" i="1"/>
  <c r="BS246" i="1"/>
  <c r="BP247" i="1"/>
  <c r="BQ247" i="1"/>
  <c r="BR247" i="1"/>
  <c r="BS247" i="1"/>
  <c r="BP248" i="1"/>
  <c r="BQ248" i="1"/>
  <c r="BR248" i="1"/>
  <c r="BS248" i="1"/>
  <c r="BP249" i="1"/>
  <c r="BQ249" i="1"/>
  <c r="BR249" i="1"/>
  <c r="BS249" i="1"/>
  <c r="BP250" i="1"/>
  <c r="BQ250" i="1"/>
  <c r="BR250" i="1"/>
  <c r="BS250" i="1"/>
  <c r="BP251" i="1"/>
  <c r="BQ251" i="1"/>
  <c r="BR251" i="1"/>
  <c r="BS251" i="1"/>
  <c r="BP252" i="1"/>
  <c r="BQ252" i="1"/>
  <c r="BR252" i="1"/>
  <c r="BS252" i="1"/>
  <c r="BP253" i="1"/>
  <c r="BQ253" i="1"/>
  <c r="BR253" i="1"/>
  <c r="BS253" i="1"/>
  <c r="BP254" i="1"/>
  <c r="BQ254" i="1"/>
  <c r="BR254" i="1"/>
  <c r="BS254" i="1"/>
  <c r="BP255" i="1"/>
  <c r="BQ255" i="1"/>
  <c r="BR255" i="1"/>
  <c r="BS255" i="1"/>
  <c r="BS2" i="1"/>
  <c r="BR2" i="1"/>
  <c r="BQ2" i="1"/>
  <c r="BP2" i="1"/>
  <c r="BD95" i="1"/>
  <c r="BG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G251" i="1"/>
  <c r="BG252" i="1"/>
  <c r="BG253" i="1"/>
  <c r="BG254" i="1"/>
  <c r="BG255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D3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BD234" i="1"/>
  <c r="BD235" i="1"/>
  <c r="BD236" i="1"/>
  <c r="BD237" i="1"/>
  <c r="BD238" i="1"/>
  <c r="BD239" i="1"/>
  <c r="BD240" i="1"/>
  <c r="BD241" i="1"/>
  <c r="BD242" i="1"/>
  <c r="BD243" i="1"/>
  <c r="BD244" i="1"/>
  <c r="BD245" i="1"/>
  <c r="BD246" i="1"/>
  <c r="BD247" i="1"/>
  <c r="BD248" i="1"/>
  <c r="BD249" i="1"/>
  <c r="BD250" i="1"/>
  <c r="BD251" i="1"/>
  <c r="BD252" i="1"/>
  <c r="BD253" i="1"/>
  <c r="BD254" i="1"/>
  <c r="BD255" i="1"/>
  <c r="BG2" i="1"/>
  <c r="BF2" i="1"/>
  <c r="BD2" i="1"/>
  <c r="BJ3" i="1" l="1"/>
  <c r="BJ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" i="1"/>
  <c r="BK85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59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0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2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4" i="1"/>
  <c r="BM255" i="1"/>
  <c r="BM2" i="1"/>
  <c r="BL3" i="1"/>
  <c r="BL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" i="1"/>
  <c r="BK3" i="1"/>
  <c r="BK4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6" i="1"/>
  <c r="BK87" i="1"/>
  <c r="BK88" i="1"/>
  <c r="BK89" i="1"/>
  <c r="BK90" i="1"/>
  <c r="BK91" i="1"/>
  <c r="BK92" i="1"/>
  <c r="BK93" i="1"/>
  <c r="BK94" i="1"/>
  <c r="BK95" i="1"/>
  <c r="BK96" i="1"/>
  <c r="BK97" i="1"/>
  <c r="BK98" i="1"/>
  <c r="BK99" i="1"/>
  <c r="BK100" i="1"/>
  <c r="BK101" i="1"/>
  <c r="BK102" i="1"/>
  <c r="BK103" i="1"/>
  <c r="BK104" i="1"/>
  <c r="BK105" i="1"/>
  <c r="BK106" i="1"/>
  <c r="BK107" i="1"/>
  <c r="BK108" i="1"/>
  <c r="BK109" i="1"/>
  <c r="BK110" i="1"/>
  <c r="BK111" i="1"/>
  <c r="BK112" i="1"/>
  <c r="BK113" i="1"/>
  <c r="BK114" i="1"/>
  <c r="BK115" i="1"/>
  <c r="BK116" i="1"/>
  <c r="BK117" i="1"/>
  <c r="BK118" i="1"/>
  <c r="BK119" i="1"/>
  <c r="BK120" i="1"/>
  <c r="BK121" i="1"/>
  <c r="BK122" i="1"/>
  <c r="BK123" i="1"/>
  <c r="BK124" i="1"/>
  <c r="BK125" i="1"/>
  <c r="BK126" i="1"/>
  <c r="BK127" i="1"/>
  <c r="BK128" i="1"/>
  <c r="BK129" i="1"/>
  <c r="BK130" i="1"/>
  <c r="BK131" i="1"/>
  <c r="BK132" i="1"/>
  <c r="BK133" i="1"/>
  <c r="BK134" i="1"/>
  <c r="BK135" i="1"/>
  <c r="BK136" i="1"/>
  <c r="BK137" i="1"/>
  <c r="BK138" i="1"/>
  <c r="BK139" i="1"/>
  <c r="BK140" i="1"/>
  <c r="BK141" i="1"/>
  <c r="BK142" i="1"/>
  <c r="BK143" i="1"/>
  <c r="BK144" i="1"/>
  <c r="BK145" i="1"/>
  <c r="BK146" i="1"/>
  <c r="BK147" i="1"/>
  <c r="BK148" i="1"/>
  <c r="BK149" i="1"/>
  <c r="BK150" i="1"/>
  <c r="BK151" i="1"/>
  <c r="BK152" i="1"/>
  <c r="BK153" i="1"/>
  <c r="BK154" i="1"/>
  <c r="BK155" i="1"/>
  <c r="BK156" i="1"/>
  <c r="BK157" i="1"/>
  <c r="BK158" i="1"/>
  <c r="BK159" i="1"/>
  <c r="BK160" i="1"/>
  <c r="BK161" i="1"/>
  <c r="BK162" i="1"/>
  <c r="BK163" i="1"/>
  <c r="BK164" i="1"/>
  <c r="BK165" i="1"/>
  <c r="BK166" i="1"/>
  <c r="BK167" i="1"/>
  <c r="BK168" i="1"/>
  <c r="BK169" i="1"/>
  <c r="BK170" i="1"/>
  <c r="BK171" i="1"/>
  <c r="BK172" i="1"/>
  <c r="BK173" i="1"/>
  <c r="BK174" i="1"/>
  <c r="BK175" i="1"/>
  <c r="BK176" i="1"/>
  <c r="BK177" i="1"/>
  <c r="BK178" i="1"/>
  <c r="BK179" i="1"/>
  <c r="BK180" i="1"/>
  <c r="BK181" i="1"/>
  <c r="BK182" i="1"/>
  <c r="BK183" i="1"/>
  <c r="BK184" i="1"/>
  <c r="BK185" i="1"/>
  <c r="BK186" i="1"/>
  <c r="BK187" i="1"/>
  <c r="BK188" i="1"/>
  <c r="BK189" i="1"/>
  <c r="BK190" i="1"/>
  <c r="BK191" i="1"/>
  <c r="BK192" i="1"/>
  <c r="BK193" i="1"/>
  <c r="BK194" i="1"/>
  <c r="BK195" i="1"/>
  <c r="BK196" i="1"/>
  <c r="BK197" i="1"/>
  <c r="BK198" i="1"/>
  <c r="BK199" i="1"/>
  <c r="BK200" i="1"/>
  <c r="BK201" i="1"/>
  <c r="BK202" i="1"/>
  <c r="BK203" i="1"/>
  <c r="BK204" i="1"/>
  <c r="BK205" i="1"/>
  <c r="BK206" i="1"/>
  <c r="BK207" i="1"/>
  <c r="BK208" i="1"/>
  <c r="BK209" i="1"/>
  <c r="BK210" i="1"/>
  <c r="BK211" i="1"/>
  <c r="BK212" i="1"/>
  <c r="BK213" i="1"/>
  <c r="BK214" i="1"/>
  <c r="BK215" i="1"/>
  <c r="BK216" i="1"/>
  <c r="BK217" i="1"/>
  <c r="BK218" i="1"/>
  <c r="BK219" i="1"/>
  <c r="BK220" i="1"/>
  <c r="BK221" i="1"/>
  <c r="BK222" i="1"/>
  <c r="BK223" i="1"/>
  <c r="BK224" i="1"/>
  <c r="BK225" i="1"/>
  <c r="BK226" i="1"/>
  <c r="BK227" i="1"/>
  <c r="BK228" i="1"/>
  <c r="BK229" i="1"/>
  <c r="BK230" i="1"/>
  <c r="BK231" i="1"/>
  <c r="BK232" i="1"/>
  <c r="BK233" i="1"/>
  <c r="BK234" i="1"/>
  <c r="BK235" i="1"/>
  <c r="BK236" i="1"/>
  <c r="BK237" i="1"/>
  <c r="BK238" i="1"/>
  <c r="BK239" i="1"/>
  <c r="BK240" i="1"/>
  <c r="BK241" i="1"/>
  <c r="BK242" i="1"/>
  <c r="BK243" i="1"/>
  <c r="BK244" i="1"/>
  <c r="BK245" i="1"/>
  <c r="BK246" i="1"/>
  <c r="BK247" i="1"/>
  <c r="BK248" i="1"/>
  <c r="BK249" i="1"/>
  <c r="BK250" i="1"/>
  <c r="BK251" i="1"/>
  <c r="BK252" i="1"/>
  <c r="BK253" i="1"/>
  <c r="BK254" i="1"/>
  <c r="BK255" i="1"/>
  <c r="BK2" i="1"/>
  <c r="BE3" i="1" l="1"/>
  <c r="BE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130" i="1"/>
  <c r="BE131" i="1"/>
  <c r="BE132" i="1"/>
  <c r="BE133" i="1"/>
  <c r="BE134" i="1"/>
  <c r="BE135" i="1"/>
  <c r="BE136" i="1"/>
  <c r="BE137" i="1"/>
  <c r="BE138" i="1"/>
  <c r="BE139" i="1"/>
  <c r="BE140" i="1"/>
  <c r="BE141" i="1"/>
  <c r="BE142" i="1"/>
  <c r="BE143" i="1"/>
  <c r="BE144" i="1"/>
  <c r="BE145" i="1"/>
  <c r="BE146" i="1"/>
  <c r="BE147" i="1"/>
  <c r="BE148" i="1"/>
  <c r="BE149" i="1"/>
  <c r="BE150" i="1"/>
  <c r="BE151" i="1"/>
  <c r="BE152" i="1"/>
  <c r="BE153" i="1"/>
  <c r="BE154" i="1"/>
  <c r="BE155" i="1"/>
  <c r="BE156" i="1"/>
  <c r="BE157" i="1"/>
  <c r="BE158" i="1"/>
  <c r="BE159" i="1"/>
  <c r="BE160" i="1"/>
  <c r="BE161" i="1"/>
  <c r="BE162" i="1"/>
  <c r="BE163" i="1"/>
  <c r="BE164" i="1"/>
  <c r="BE165" i="1"/>
  <c r="BE166" i="1"/>
  <c r="BE167" i="1"/>
  <c r="BE168" i="1"/>
  <c r="BE169" i="1"/>
  <c r="BE170" i="1"/>
  <c r="BE171" i="1"/>
  <c r="BE172" i="1"/>
  <c r="BE173" i="1"/>
  <c r="BE174" i="1"/>
  <c r="BE175" i="1"/>
  <c r="BE176" i="1"/>
  <c r="BE177" i="1"/>
  <c r="BE178" i="1"/>
  <c r="BE179" i="1"/>
  <c r="BE180" i="1"/>
  <c r="BE181" i="1"/>
  <c r="BE182" i="1"/>
  <c r="BE183" i="1"/>
  <c r="BE184" i="1"/>
  <c r="BE185" i="1"/>
  <c r="BE186" i="1"/>
  <c r="BE187" i="1"/>
  <c r="BE188" i="1"/>
  <c r="BE189" i="1"/>
  <c r="BE190" i="1"/>
  <c r="BE191" i="1"/>
  <c r="BE192" i="1"/>
  <c r="BE193" i="1"/>
  <c r="BE194" i="1"/>
  <c r="BE195" i="1"/>
  <c r="BE196" i="1"/>
  <c r="BE197" i="1"/>
  <c r="BE198" i="1"/>
  <c r="BE199" i="1"/>
  <c r="BE200" i="1"/>
  <c r="BE201" i="1"/>
  <c r="BE202" i="1"/>
  <c r="BE203" i="1"/>
  <c r="BE204" i="1"/>
  <c r="BE205" i="1"/>
  <c r="BE206" i="1"/>
  <c r="BE207" i="1"/>
  <c r="BE208" i="1"/>
  <c r="BE209" i="1"/>
  <c r="BE210" i="1"/>
  <c r="BE211" i="1"/>
  <c r="BE212" i="1"/>
  <c r="BE213" i="1"/>
  <c r="BE214" i="1"/>
  <c r="BE215" i="1"/>
  <c r="BE216" i="1"/>
  <c r="BE217" i="1"/>
  <c r="BE218" i="1"/>
  <c r="BE219" i="1"/>
  <c r="BE220" i="1"/>
  <c r="BE221" i="1"/>
  <c r="BE222" i="1"/>
  <c r="BE223" i="1"/>
  <c r="BE224" i="1"/>
  <c r="BE225" i="1"/>
  <c r="BE226" i="1"/>
  <c r="BE227" i="1"/>
  <c r="BE228" i="1"/>
  <c r="BE229" i="1"/>
  <c r="BE230" i="1"/>
  <c r="BE231" i="1"/>
  <c r="BE232" i="1"/>
  <c r="BE233" i="1"/>
  <c r="BE234" i="1"/>
  <c r="BE235" i="1"/>
  <c r="BE236" i="1"/>
  <c r="BE237" i="1"/>
  <c r="BE238" i="1"/>
  <c r="BE239" i="1"/>
  <c r="BE240" i="1"/>
  <c r="BE241" i="1"/>
  <c r="BE242" i="1"/>
  <c r="BE243" i="1"/>
  <c r="BE244" i="1"/>
  <c r="BE245" i="1"/>
  <c r="BE246" i="1"/>
  <c r="BE247" i="1"/>
  <c r="BE248" i="1"/>
  <c r="BE249" i="1"/>
  <c r="BE250" i="1"/>
  <c r="BE251" i="1"/>
  <c r="BE252" i="1"/>
  <c r="BE253" i="1"/>
  <c r="BE254" i="1"/>
  <c r="BE255" i="1"/>
  <c r="BE2" i="1"/>
  <c r="AX3" i="1" l="1"/>
  <c r="AY3" i="1"/>
  <c r="AZ3" i="1"/>
  <c r="AX4" i="1"/>
  <c r="AY4" i="1"/>
  <c r="AZ4" i="1"/>
  <c r="AX5" i="1"/>
  <c r="AY5" i="1"/>
  <c r="AZ5" i="1"/>
  <c r="AX6" i="1"/>
  <c r="AY6" i="1"/>
  <c r="AZ6" i="1"/>
  <c r="AX7" i="1"/>
  <c r="AY7" i="1"/>
  <c r="AZ7" i="1"/>
  <c r="AX8" i="1"/>
  <c r="AY8" i="1"/>
  <c r="AZ8" i="1"/>
  <c r="AX9" i="1"/>
  <c r="AY9" i="1"/>
  <c r="AZ9" i="1"/>
  <c r="AX10" i="1"/>
  <c r="AY10" i="1"/>
  <c r="AZ10" i="1"/>
  <c r="AX11" i="1"/>
  <c r="AY11" i="1"/>
  <c r="AZ11" i="1"/>
  <c r="AX12" i="1"/>
  <c r="AY12" i="1"/>
  <c r="AZ12" i="1"/>
  <c r="AX13" i="1"/>
  <c r="AY13" i="1"/>
  <c r="AZ13" i="1"/>
  <c r="AX14" i="1"/>
  <c r="AY14" i="1"/>
  <c r="AZ14" i="1"/>
  <c r="AX15" i="1"/>
  <c r="AY15" i="1"/>
  <c r="AZ15" i="1"/>
  <c r="AX16" i="1"/>
  <c r="AY16" i="1"/>
  <c r="AZ16" i="1"/>
  <c r="AX17" i="1"/>
  <c r="AY17" i="1"/>
  <c r="AZ17" i="1"/>
  <c r="AX18" i="1"/>
  <c r="AY18" i="1"/>
  <c r="AZ18" i="1"/>
  <c r="AX19" i="1"/>
  <c r="AY19" i="1"/>
  <c r="AZ19" i="1"/>
  <c r="AX20" i="1"/>
  <c r="AY20" i="1"/>
  <c r="AZ20" i="1"/>
  <c r="AX21" i="1"/>
  <c r="AY21" i="1"/>
  <c r="AZ21" i="1"/>
  <c r="AX22" i="1"/>
  <c r="AY22" i="1"/>
  <c r="AZ22" i="1"/>
  <c r="AX23" i="1"/>
  <c r="AY23" i="1"/>
  <c r="AZ23" i="1"/>
  <c r="AX24" i="1"/>
  <c r="AY24" i="1"/>
  <c r="AZ24" i="1"/>
  <c r="AX25" i="1"/>
  <c r="AY25" i="1"/>
  <c r="AZ25" i="1"/>
  <c r="AX26" i="1"/>
  <c r="AY26" i="1"/>
  <c r="AZ26" i="1"/>
  <c r="AX27" i="1"/>
  <c r="AY27" i="1"/>
  <c r="AZ27" i="1"/>
  <c r="AX28" i="1"/>
  <c r="AY28" i="1"/>
  <c r="AZ28" i="1"/>
  <c r="AX29" i="1"/>
  <c r="AY29" i="1"/>
  <c r="AZ29" i="1"/>
  <c r="AX30" i="1"/>
  <c r="AY30" i="1"/>
  <c r="AZ30" i="1"/>
  <c r="AX31" i="1"/>
  <c r="AY31" i="1"/>
  <c r="AZ31" i="1"/>
  <c r="AX32" i="1"/>
  <c r="AY32" i="1"/>
  <c r="AZ32" i="1"/>
  <c r="AX33" i="1"/>
  <c r="AY33" i="1"/>
  <c r="AZ33" i="1"/>
  <c r="AX34" i="1"/>
  <c r="AY34" i="1"/>
  <c r="AZ34" i="1"/>
  <c r="AX35" i="1"/>
  <c r="AY35" i="1"/>
  <c r="AZ35" i="1"/>
  <c r="AX36" i="1"/>
  <c r="AY36" i="1"/>
  <c r="AZ36" i="1"/>
  <c r="AX37" i="1"/>
  <c r="AY37" i="1"/>
  <c r="AZ37" i="1"/>
  <c r="AX38" i="1"/>
  <c r="AY38" i="1"/>
  <c r="AZ38" i="1"/>
  <c r="AX39" i="1"/>
  <c r="AY39" i="1"/>
  <c r="AZ39" i="1"/>
  <c r="AX40" i="1"/>
  <c r="AY40" i="1"/>
  <c r="AZ40" i="1"/>
  <c r="AX41" i="1"/>
  <c r="AY41" i="1"/>
  <c r="AZ41" i="1"/>
  <c r="AX42" i="1"/>
  <c r="AY42" i="1"/>
  <c r="AZ42" i="1"/>
  <c r="AX43" i="1"/>
  <c r="AY43" i="1"/>
  <c r="AZ43" i="1"/>
  <c r="AX44" i="1"/>
  <c r="AY44" i="1"/>
  <c r="AZ44" i="1"/>
  <c r="AX45" i="1"/>
  <c r="AY45" i="1"/>
  <c r="AZ45" i="1"/>
  <c r="AX46" i="1"/>
  <c r="AY46" i="1"/>
  <c r="AZ46" i="1"/>
  <c r="AX47" i="1"/>
  <c r="AY47" i="1"/>
  <c r="AZ47" i="1"/>
  <c r="AX48" i="1"/>
  <c r="AY48" i="1"/>
  <c r="AZ48" i="1"/>
  <c r="AX49" i="1"/>
  <c r="AY49" i="1"/>
  <c r="AZ49" i="1"/>
  <c r="AX50" i="1"/>
  <c r="AY50" i="1"/>
  <c r="AZ50" i="1"/>
  <c r="AX51" i="1"/>
  <c r="AY51" i="1"/>
  <c r="AZ51" i="1"/>
  <c r="AX52" i="1"/>
  <c r="AY52" i="1"/>
  <c r="AZ52" i="1"/>
  <c r="AX53" i="1"/>
  <c r="AY53" i="1"/>
  <c r="AZ53" i="1"/>
  <c r="AX54" i="1"/>
  <c r="AY54" i="1"/>
  <c r="AZ54" i="1"/>
  <c r="AX55" i="1"/>
  <c r="AY55" i="1"/>
  <c r="AZ55" i="1"/>
  <c r="AX56" i="1"/>
  <c r="AY56" i="1"/>
  <c r="AZ56" i="1"/>
  <c r="AX57" i="1"/>
  <c r="AY57" i="1"/>
  <c r="AZ57" i="1"/>
  <c r="AX58" i="1"/>
  <c r="AY58" i="1"/>
  <c r="AZ58" i="1"/>
  <c r="AX59" i="1"/>
  <c r="AY59" i="1"/>
  <c r="AZ59" i="1"/>
  <c r="AX60" i="1"/>
  <c r="AY60" i="1"/>
  <c r="AZ60" i="1"/>
  <c r="AX61" i="1"/>
  <c r="AY61" i="1"/>
  <c r="AZ61" i="1"/>
  <c r="AX62" i="1"/>
  <c r="AY62" i="1"/>
  <c r="AZ62" i="1"/>
  <c r="AX63" i="1"/>
  <c r="AY63" i="1"/>
  <c r="AZ63" i="1"/>
  <c r="AX64" i="1"/>
  <c r="AY64" i="1"/>
  <c r="AZ64" i="1"/>
  <c r="AX65" i="1"/>
  <c r="AY65" i="1"/>
  <c r="AZ65" i="1"/>
  <c r="AX66" i="1"/>
  <c r="AY66" i="1"/>
  <c r="AZ66" i="1"/>
  <c r="AX67" i="1"/>
  <c r="AY67" i="1"/>
  <c r="AZ67" i="1"/>
  <c r="AX68" i="1"/>
  <c r="AY68" i="1"/>
  <c r="AZ68" i="1"/>
  <c r="AX69" i="1"/>
  <c r="AY69" i="1"/>
  <c r="AZ69" i="1"/>
  <c r="AX70" i="1"/>
  <c r="AY70" i="1"/>
  <c r="AZ70" i="1"/>
  <c r="AX71" i="1"/>
  <c r="AY71" i="1"/>
  <c r="AZ71" i="1"/>
  <c r="AX72" i="1"/>
  <c r="AY72" i="1"/>
  <c r="AZ72" i="1"/>
  <c r="AX73" i="1"/>
  <c r="AY73" i="1"/>
  <c r="AZ73" i="1"/>
  <c r="AX74" i="1"/>
  <c r="AY74" i="1"/>
  <c r="AZ74" i="1"/>
  <c r="AX75" i="1"/>
  <c r="AY75" i="1"/>
  <c r="AZ75" i="1"/>
  <c r="AX76" i="1"/>
  <c r="AY76" i="1"/>
  <c r="AZ76" i="1"/>
  <c r="AX77" i="1"/>
  <c r="AY77" i="1"/>
  <c r="AZ77" i="1"/>
  <c r="AX78" i="1"/>
  <c r="AY78" i="1"/>
  <c r="AZ78" i="1"/>
  <c r="AX79" i="1"/>
  <c r="AY79" i="1"/>
  <c r="AZ79" i="1"/>
  <c r="AX80" i="1"/>
  <c r="AY80" i="1"/>
  <c r="AZ80" i="1"/>
  <c r="AX81" i="1"/>
  <c r="AY81" i="1"/>
  <c r="AZ81" i="1"/>
  <c r="AX82" i="1"/>
  <c r="AY82" i="1"/>
  <c r="AZ82" i="1"/>
  <c r="AX83" i="1"/>
  <c r="AY83" i="1"/>
  <c r="AZ83" i="1"/>
  <c r="AX84" i="1"/>
  <c r="AY84" i="1"/>
  <c r="AZ84" i="1"/>
  <c r="AX85" i="1"/>
  <c r="AY85" i="1"/>
  <c r="AZ85" i="1"/>
  <c r="AX86" i="1"/>
  <c r="AY86" i="1"/>
  <c r="AZ86" i="1"/>
  <c r="AX87" i="1"/>
  <c r="AY87" i="1"/>
  <c r="AZ87" i="1"/>
  <c r="AX88" i="1"/>
  <c r="AY88" i="1"/>
  <c r="AZ88" i="1"/>
  <c r="AX89" i="1"/>
  <c r="AY89" i="1"/>
  <c r="AZ89" i="1"/>
  <c r="AX90" i="1"/>
  <c r="AY90" i="1"/>
  <c r="AZ90" i="1"/>
  <c r="AX91" i="1"/>
  <c r="AY91" i="1"/>
  <c r="AZ91" i="1"/>
  <c r="AX92" i="1"/>
  <c r="AY92" i="1"/>
  <c r="AZ92" i="1"/>
  <c r="AX93" i="1"/>
  <c r="AY93" i="1"/>
  <c r="AZ93" i="1"/>
  <c r="AX94" i="1"/>
  <c r="AY94" i="1"/>
  <c r="AZ94" i="1"/>
  <c r="AX95" i="1"/>
  <c r="AY95" i="1"/>
  <c r="AZ95" i="1"/>
  <c r="AX96" i="1"/>
  <c r="AY96" i="1"/>
  <c r="AZ96" i="1"/>
  <c r="AX97" i="1"/>
  <c r="AY97" i="1"/>
  <c r="AZ97" i="1"/>
  <c r="AX98" i="1"/>
  <c r="AY98" i="1"/>
  <c r="AZ98" i="1"/>
  <c r="AX99" i="1"/>
  <c r="AY99" i="1"/>
  <c r="AZ99" i="1"/>
  <c r="AX100" i="1"/>
  <c r="AY100" i="1"/>
  <c r="AZ100" i="1"/>
  <c r="AX101" i="1"/>
  <c r="AY101" i="1"/>
  <c r="AZ101" i="1"/>
  <c r="AX102" i="1"/>
  <c r="AY102" i="1"/>
  <c r="AZ102" i="1"/>
  <c r="AX103" i="1"/>
  <c r="AY103" i="1"/>
  <c r="AZ103" i="1"/>
  <c r="AX104" i="1"/>
  <c r="AY104" i="1"/>
  <c r="AZ104" i="1"/>
  <c r="AX105" i="1"/>
  <c r="AY105" i="1"/>
  <c r="AZ105" i="1"/>
  <c r="AX106" i="1"/>
  <c r="AY106" i="1"/>
  <c r="AZ106" i="1"/>
  <c r="AX107" i="1"/>
  <c r="AY107" i="1"/>
  <c r="AZ107" i="1"/>
  <c r="AX108" i="1"/>
  <c r="AY108" i="1"/>
  <c r="AZ108" i="1"/>
  <c r="AX109" i="1"/>
  <c r="AY109" i="1"/>
  <c r="AZ109" i="1"/>
  <c r="AX110" i="1"/>
  <c r="AY110" i="1"/>
  <c r="AZ110" i="1"/>
  <c r="AX111" i="1"/>
  <c r="AY111" i="1"/>
  <c r="AZ111" i="1"/>
  <c r="AX112" i="1"/>
  <c r="AY112" i="1"/>
  <c r="AZ112" i="1"/>
  <c r="AX113" i="1"/>
  <c r="AY113" i="1"/>
  <c r="AZ113" i="1"/>
  <c r="AX114" i="1"/>
  <c r="AY114" i="1"/>
  <c r="AZ114" i="1"/>
  <c r="AX115" i="1"/>
  <c r="AY115" i="1"/>
  <c r="AZ115" i="1"/>
  <c r="AX116" i="1"/>
  <c r="AY116" i="1"/>
  <c r="AZ116" i="1"/>
  <c r="AX117" i="1"/>
  <c r="AY117" i="1"/>
  <c r="AZ117" i="1"/>
  <c r="AX118" i="1"/>
  <c r="AY118" i="1"/>
  <c r="AZ118" i="1"/>
  <c r="AX119" i="1"/>
  <c r="AY119" i="1"/>
  <c r="AZ119" i="1"/>
  <c r="AX120" i="1"/>
  <c r="AY120" i="1"/>
  <c r="AZ120" i="1"/>
  <c r="AX121" i="1"/>
  <c r="AY121" i="1"/>
  <c r="AZ121" i="1"/>
  <c r="AX122" i="1"/>
  <c r="AY122" i="1"/>
  <c r="AZ122" i="1"/>
  <c r="AX123" i="1"/>
  <c r="AY123" i="1"/>
  <c r="AZ123" i="1"/>
  <c r="AX124" i="1"/>
  <c r="AY124" i="1"/>
  <c r="AZ124" i="1"/>
  <c r="AX125" i="1"/>
  <c r="AY125" i="1"/>
  <c r="AZ125" i="1"/>
  <c r="AX126" i="1"/>
  <c r="AY126" i="1"/>
  <c r="AZ126" i="1"/>
  <c r="AX127" i="1"/>
  <c r="AY127" i="1"/>
  <c r="AZ127" i="1"/>
  <c r="AX128" i="1"/>
  <c r="AY128" i="1"/>
  <c r="AZ128" i="1"/>
  <c r="AX129" i="1"/>
  <c r="AY129" i="1"/>
  <c r="AZ129" i="1"/>
  <c r="AX130" i="1"/>
  <c r="AY130" i="1"/>
  <c r="AZ130" i="1"/>
  <c r="AX131" i="1"/>
  <c r="AY131" i="1"/>
  <c r="AZ131" i="1"/>
  <c r="AX132" i="1"/>
  <c r="AY132" i="1"/>
  <c r="AZ132" i="1"/>
  <c r="AX133" i="1"/>
  <c r="AY133" i="1"/>
  <c r="AZ133" i="1"/>
  <c r="AX134" i="1"/>
  <c r="AY134" i="1"/>
  <c r="AZ134" i="1"/>
  <c r="AX135" i="1"/>
  <c r="AY135" i="1"/>
  <c r="AZ135" i="1"/>
  <c r="AX136" i="1"/>
  <c r="AY136" i="1"/>
  <c r="AZ136" i="1"/>
  <c r="AX137" i="1"/>
  <c r="AY137" i="1"/>
  <c r="AZ137" i="1"/>
  <c r="AX138" i="1"/>
  <c r="AY138" i="1"/>
  <c r="AZ138" i="1"/>
  <c r="AX139" i="1"/>
  <c r="AY139" i="1"/>
  <c r="AZ139" i="1"/>
  <c r="AX140" i="1"/>
  <c r="AY140" i="1"/>
  <c r="AZ140" i="1"/>
  <c r="AX141" i="1"/>
  <c r="AY141" i="1"/>
  <c r="AZ141" i="1"/>
  <c r="AX142" i="1"/>
  <c r="AY142" i="1"/>
  <c r="AZ142" i="1"/>
  <c r="AX143" i="1"/>
  <c r="AY143" i="1"/>
  <c r="AZ143" i="1"/>
  <c r="AX144" i="1"/>
  <c r="AY144" i="1"/>
  <c r="AZ144" i="1"/>
  <c r="AX145" i="1"/>
  <c r="AY145" i="1"/>
  <c r="AZ145" i="1"/>
  <c r="AX146" i="1"/>
  <c r="AY146" i="1"/>
  <c r="AZ146" i="1"/>
  <c r="AX147" i="1"/>
  <c r="AY147" i="1"/>
  <c r="AZ147" i="1"/>
  <c r="AX148" i="1"/>
  <c r="AY148" i="1"/>
  <c r="AZ148" i="1"/>
  <c r="AX149" i="1"/>
  <c r="AY149" i="1"/>
  <c r="AZ149" i="1"/>
  <c r="AX150" i="1"/>
  <c r="AY150" i="1"/>
  <c r="AZ150" i="1"/>
  <c r="AX151" i="1"/>
  <c r="AY151" i="1"/>
  <c r="AZ151" i="1"/>
  <c r="AX152" i="1"/>
  <c r="AY152" i="1"/>
  <c r="AZ152" i="1"/>
  <c r="AX153" i="1"/>
  <c r="AY153" i="1"/>
  <c r="AZ153" i="1"/>
  <c r="AX154" i="1"/>
  <c r="AY154" i="1"/>
  <c r="AZ154" i="1"/>
  <c r="AX155" i="1"/>
  <c r="AY155" i="1"/>
  <c r="AZ155" i="1"/>
  <c r="AX156" i="1"/>
  <c r="AY156" i="1"/>
  <c r="AZ156" i="1"/>
  <c r="AX157" i="1"/>
  <c r="AY157" i="1"/>
  <c r="AZ157" i="1"/>
  <c r="AX158" i="1"/>
  <c r="AY158" i="1"/>
  <c r="AZ158" i="1"/>
  <c r="AX159" i="1"/>
  <c r="AY159" i="1"/>
  <c r="AZ159" i="1"/>
  <c r="AX160" i="1"/>
  <c r="AY160" i="1"/>
  <c r="AZ160" i="1"/>
  <c r="AX161" i="1"/>
  <c r="AY161" i="1"/>
  <c r="AZ161" i="1"/>
  <c r="AX162" i="1"/>
  <c r="AY162" i="1"/>
  <c r="AZ162" i="1"/>
  <c r="AX163" i="1"/>
  <c r="AY163" i="1"/>
  <c r="AZ163" i="1"/>
  <c r="AX164" i="1"/>
  <c r="AY164" i="1"/>
  <c r="AZ164" i="1"/>
  <c r="AX165" i="1"/>
  <c r="AY165" i="1"/>
  <c r="AZ165" i="1"/>
  <c r="AX166" i="1"/>
  <c r="AY166" i="1"/>
  <c r="AZ166" i="1"/>
  <c r="AX167" i="1"/>
  <c r="AY167" i="1"/>
  <c r="AZ167" i="1"/>
  <c r="AX168" i="1"/>
  <c r="AY168" i="1"/>
  <c r="AZ168" i="1"/>
  <c r="AX169" i="1"/>
  <c r="AY169" i="1"/>
  <c r="AZ169" i="1"/>
  <c r="AX170" i="1"/>
  <c r="AY170" i="1"/>
  <c r="AZ170" i="1"/>
  <c r="AX171" i="1"/>
  <c r="AY171" i="1"/>
  <c r="AZ171" i="1"/>
  <c r="AX172" i="1"/>
  <c r="AY172" i="1"/>
  <c r="AZ172" i="1"/>
  <c r="AX173" i="1"/>
  <c r="AY173" i="1"/>
  <c r="AZ173" i="1"/>
  <c r="AX174" i="1"/>
  <c r="AY174" i="1"/>
  <c r="AZ174" i="1"/>
  <c r="AX175" i="1"/>
  <c r="AY175" i="1"/>
  <c r="AZ175" i="1"/>
  <c r="AX176" i="1"/>
  <c r="AY176" i="1"/>
  <c r="AZ176" i="1"/>
  <c r="AX177" i="1"/>
  <c r="AY177" i="1"/>
  <c r="AZ177" i="1"/>
  <c r="AX178" i="1"/>
  <c r="AY178" i="1"/>
  <c r="AZ178" i="1"/>
  <c r="AX179" i="1"/>
  <c r="AY179" i="1"/>
  <c r="AZ179" i="1"/>
  <c r="AX180" i="1"/>
  <c r="AY180" i="1"/>
  <c r="AZ180" i="1"/>
  <c r="AX181" i="1"/>
  <c r="AY181" i="1"/>
  <c r="AZ181" i="1"/>
  <c r="AX182" i="1"/>
  <c r="AY182" i="1"/>
  <c r="AZ182" i="1"/>
  <c r="AX183" i="1"/>
  <c r="AY183" i="1"/>
  <c r="AZ183" i="1"/>
  <c r="AX184" i="1"/>
  <c r="AY184" i="1"/>
  <c r="AZ184" i="1"/>
  <c r="AX185" i="1"/>
  <c r="AY185" i="1"/>
  <c r="AZ185" i="1"/>
  <c r="AX186" i="1"/>
  <c r="AY186" i="1"/>
  <c r="AZ186" i="1"/>
  <c r="AX187" i="1"/>
  <c r="AY187" i="1"/>
  <c r="AZ187" i="1"/>
  <c r="AX188" i="1"/>
  <c r="AY188" i="1"/>
  <c r="AZ188" i="1"/>
  <c r="AX189" i="1"/>
  <c r="AY189" i="1"/>
  <c r="AZ189" i="1"/>
  <c r="AX190" i="1"/>
  <c r="AY190" i="1"/>
  <c r="AZ190" i="1"/>
  <c r="AX191" i="1"/>
  <c r="AY191" i="1"/>
  <c r="AZ191" i="1"/>
  <c r="AX192" i="1"/>
  <c r="AY192" i="1"/>
  <c r="AZ192" i="1"/>
  <c r="AX193" i="1"/>
  <c r="AY193" i="1"/>
  <c r="AZ193" i="1"/>
  <c r="AX194" i="1"/>
  <c r="AY194" i="1"/>
  <c r="AZ194" i="1"/>
  <c r="AX195" i="1"/>
  <c r="AY195" i="1"/>
  <c r="AZ195" i="1"/>
  <c r="AX196" i="1"/>
  <c r="AY196" i="1"/>
  <c r="AZ196" i="1"/>
  <c r="AX197" i="1"/>
  <c r="AY197" i="1"/>
  <c r="AZ197" i="1"/>
  <c r="AX198" i="1"/>
  <c r="AY198" i="1"/>
  <c r="AZ198" i="1"/>
  <c r="AX199" i="1"/>
  <c r="AY199" i="1"/>
  <c r="AZ199" i="1"/>
  <c r="AX200" i="1"/>
  <c r="AY200" i="1"/>
  <c r="AZ200" i="1"/>
  <c r="AX201" i="1"/>
  <c r="AY201" i="1"/>
  <c r="AZ201" i="1"/>
  <c r="AX202" i="1"/>
  <c r="AY202" i="1"/>
  <c r="AZ202" i="1"/>
  <c r="AX203" i="1"/>
  <c r="AY203" i="1"/>
  <c r="AZ203" i="1"/>
  <c r="AX204" i="1"/>
  <c r="AY204" i="1"/>
  <c r="AZ204" i="1"/>
  <c r="AX205" i="1"/>
  <c r="AY205" i="1"/>
  <c r="AZ205" i="1"/>
  <c r="AX206" i="1"/>
  <c r="AY206" i="1"/>
  <c r="AZ206" i="1"/>
  <c r="AX207" i="1"/>
  <c r="AY207" i="1"/>
  <c r="AZ207" i="1"/>
  <c r="AX208" i="1"/>
  <c r="AY208" i="1"/>
  <c r="AZ208" i="1"/>
  <c r="AX209" i="1"/>
  <c r="AY209" i="1"/>
  <c r="AZ209" i="1"/>
  <c r="AX210" i="1"/>
  <c r="AY210" i="1"/>
  <c r="AZ210" i="1"/>
  <c r="AX211" i="1"/>
  <c r="AY211" i="1"/>
  <c r="AZ211" i="1"/>
  <c r="AX212" i="1"/>
  <c r="AY212" i="1"/>
  <c r="AZ212" i="1"/>
  <c r="AX213" i="1"/>
  <c r="AY213" i="1"/>
  <c r="AZ213" i="1"/>
  <c r="AX214" i="1"/>
  <c r="AY214" i="1"/>
  <c r="AZ214" i="1"/>
  <c r="AX215" i="1"/>
  <c r="AY215" i="1"/>
  <c r="AZ215" i="1"/>
  <c r="AX216" i="1"/>
  <c r="AY216" i="1"/>
  <c r="AZ216" i="1"/>
  <c r="AX217" i="1"/>
  <c r="AY217" i="1"/>
  <c r="AZ217" i="1"/>
  <c r="AX218" i="1"/>
  <c r="AY218" i="1"/>
  <c r="AZ218" i="1"/>
  <c r="AX219" i="1"/>
  <c r="AY219" i="1"/>
  <c r="AZ219" i="1"/>
  <c r="AX220" i="1"/>
  <c r="AY220" i="1"/>
  <c r="AZ220" i="1"/>
  <c r="AX221" i="1"/>
  <c r="AY221" i="1"/>
  <c r="AZ221" i="1"/>
  <c r="AX222" i="1"/>
  <c r="AY222" i="1"/>
  <c r="AZ222" i="1"/>
  <c r="AX223" i="1"/>
  <c r="AY223" i="1"/>
  <c r="AZ223" i="1"/>
  <c r="AX224" i="1"/>
  <c r="AY224" i="1"/>
  <c r="AZ224" i="1"/>
  <c r="AX225" i="1"/>
  <c r="AY225" i="1"/>
  <c r="AZ225" i="1"/>
  <c r="AX226" i="1"/>
  <c r="AY226" i="1"/>
  <c r="AZ226" i="1"/>
  <c r="AX227" i="1"/>
  <c r="AY227" i="1"/>
  <c r="AZ227" i="1"/>
  <c r="AX228" i="1"/>
  <c r="AY228" i="1"/>
  <c r="AZ228" i="1"/>
  <c r="AX229" i="1"/>
  <c r="AY229" i="1"/>
  <c r="AZ229" i="1"/>
  <c r="AX230" i="1"/>
  <c r="AY230" i="1"/>
  <c r="AZ230" i="1"/>
  <c r="AX231" i="1"/>
  <c r="AY231" i="1"/>
  <c r="AZ231" i="1"/>
  <c r="AX232" i="1"/>
  <c r="AY232" i="1"/>
  <c r="AZ232" i="1"/>
  <c r="AX233" i="1"/>
  <c r="AY233" i="1"/>
  <c r="AZ233" i="1"/>
  <c r="AX234" i="1"/>
  <c r="AY234" i="1"/>
  <c r="AZ234" i="1"/>
  <c r="AX235" i="1"/>
  <c r="AY235" i="1"/>
  <c r="AZ235" i="1"/>
  <c r="AX236" i="1"/>
  <c r="AY236" i="1"/>
  <c r="AZ236" i="1"/>
  <c r="AX237" i="1"/>
  <c r="AY237" i="1"/>
  <c r="AZ237" i="1"/>
  <c r="AX238" i="1"/>
  <c r="AY238" i="1"/>
  <c r="AZ238" i="1"/>
  <c r="AX239" i="1"/>
  <c r="AY239" i="1"/>
  <c r="AZ239" i="1"/>
  <c r="AX240" i="1"/>
  <c r="AY240" i="1"/>
  <c r="AZ240" i="1"/>
  <c r="AX241" i="1"/>
  <c r="AY241" i="1"/>
  <c r="AZ241" i="1"/>
  <c r="AX242" i="1"/>
  <c r="AY242" i="1"/>
  <c r="AZ242" i="1"/>
  <c r="AX243" i="1"/>
  <c r="AY243" i="1"/>
  <c r="AZ243" i="1"/>
  <c r="AX244" i="1"/>
  <c r="AY244" i="1"/>
  <c r="AZ244" i="1"/>
  <c r="AX245" i="1"/>
  <c r="AY245" i="1"/>
  <c r="AZ245" i="1"/>
  <c r="AX246" i="1"/>
  <c r="AY246" i="1"/>
  <c r="AZ246" i="1"/>
  <c r="AX247" i="1"/>
  <c r="AY247" i="1"/>
  <c r="AZ247" i="1"/>
  <c r="AX248" i="1"/>
  <c r="AY248" i="1"/>
  <c r="AZ248" i="1"/>
  <c r="AX249" i="1"/>
  <c r="AY249" i="1"/>
  <c r="AZ249" i="1"/>
  <c r="AX250" i="1"/>
  <c r="AY250" i="1"/>
  <c r="AZ250" i="1"/>
  <c r="AX251" i="1"/>
  <c r="AY251" i="1"/>
  <c r="AZ251" i="1"/>
  <c r="AX252" i="1"/>
  <c r="AY252" i="1"/>
  <c r="AZ252" i="1"/>
  <c r="AX253" i="1"/>
  <c r="AY253" i="1"/>
  <c r="AZ253" i="1"/>
  <c r="AX254" i="1"/>
  <c r="AY254" i="1"/>
  <c r="AZ254" i="1"/>
  <c r="AX255" i="1"/>
  <c r="AY255" i="1"/>
  <c r="AZ255" i="1"/>
  <c r="AZ2" i="1"/>
  <c r="AX2" i="1"/>
  <c r="AY2" i="1"/>
  <c r="BA117" i="1" l="1"/>
  <c r="BA255" i="1"/>
  <c r="BA251" i="1"/>
  <c r="BA247" i="1"/>
  <c r="BA243" i="1"/>
  <c r="BA239" i="1"/>
  <c r="BA235" i="1"/>
  <c r="BA231" i="1"/>
  <c r="BA227" i="1"/>
  <c r="BA223" i="1"/>
  <c r="BA219" i="1"/>
  <c r="BA215" i="1"/>
  <c r="BA211" i="1"/>
  <c r="BA207" i="1"/>
  <c r="BA203" i="1"/>
  <c r="BA199" i="1"/>
  <c r="BA195" i="1"/>
  <c r="BA191" i="1"/>
  <c r="BA187" i="1"/>
  <c r="BA183" i="1"/>
  <c r="BA179" i="1"/>
  <c r="BA175" i="1"/>
  <c r="BA171" i="1"/>
  <c r="BA167" i="1"/>
  <c r="BA163" i="1"/>
  <c r="BA159" i="1"/>
  <c r="BA155" i="1"/>
  <c r="BA147" i="1"/>
  <c r="BA139" i="1"/>
  <c r="BA95" i="1"/>
  <c r="BA87" i="1"/>
  <c r="BA79" i="1"/>
  <c r="BA75" i="1"/>
  <c r="BA67" i="1"/>
  <c r="BA55" i="1"/>
  <c r="BA43" i="1"/>
  <c r="BA35" i="1"/>
  <c r="BA27" i="1"/>
  <c r="BA19" i="1"/>
  <c r="BA15" i="1"/>
  <c r="BA7" i="1"/>
  <c r="BA252" i="1"/>
  <c r="BA248" i="1"/>
  <c r="BA244" i="1"/>
  <c r="BA240" i="1"/>
  <c r="BA236" i="1"/>
  <c r="BA232" i="1"/>
  <c r="BA228" i="1"/>
  <c r="BA224" i="1"/>
  <c r="BA220" i="1"/>
  <c r="BA216" i="1"/>
  <c r="BA212" i="1"/>
  <c r="BA208" i="1"/>
  <c r="BA204" i="1"/>
  <c r="BA200" i="1"/>
  <c r="BA196" i="1"/>
  <c r="BA192" i="1"/>
  <c r="BA188" i="1"/>
  <c r="BA184" i="1"/>
  <c r="BA180" i="1"/>
  <c r="BA176" i="1"/>
  <c r="BA172" i="1"/>
  <c r="BA168" i="1"/>
  <c r="BA164" i="1"/>
  <c r="BA160" i="1"/>
  <c r="BA156" i="1"/>
  <c r="BA152" i="1"/>
  <c r="BA148" i="1"/>
  <c r="BA144" i="1"/>
  <c r="BA140" i="1"/>
  <c r="BA136" i="1"/>
  <c r="BA132" i="1"/>
  <c r="BA128" i="1"/>
  <c r="BA104" i="1"/>
  <c r="BA100" i="1"/>
  <c r="BA96" i="1"/>
  <c r="BA92" i="1"/>
  <c r="BA88" i="1"/>
  <c r="BA84" i="1"/>
  <c r="BA80" i="1"/>
  <c r="BA76" i="1"/>
  <c r="BA72" i="1"/>
  <c r="BA68" i="1"/>
  <c r="BA64" i="1"/>
  <c r="BA60" i="1"/>
  <c r="BA56" i="1"/>
  <c r="BA52" i="1"/>
  <c r="BA48" i="1"/>
  <c r="BA44" i="1"/>
  <c r="BA40" i="1"/>
  <c r="BA36" i="1"/>
  <c r="BA32" i="1"/>
  <c r="BA28" i="1"/>
  <c r="BA24" i="1"/>
  <c r="BA20" i="1"/>
  <c r="BA16" i="1"/>
  <c r="BA12" i="1"/>
  <c r="BA8" i="1"/>
  <c r="BA4" i="1"/>
  <c r="BA151" i="1"/>
  <c r="BA127" i="1"/>
  <c r="BA83" i="1"/>
  <c r="BA71" i="1"/>
  <c r="BA63" i="1"/>
  <c r="BA47" i="1"/>
  <c r="BA31" i="1"/>
  <c r="BA253" i="1"/>
  <c r="BA245" i="1"/>
  <c r="BA237" i="1"/>
  <c r="BA217" i="1"/>
  <c r="BA213" i="1"/>
  <c r="BA209" i="1"/>
  <c r="BA205" i="1"/>
  <c r="BA201" i="1"/>
  <c r="BA197" i="1"/>
  <c r="BA193" i="1"/>
  <c r="BA189" i="1"/>
  <c r="BA185" i="1"/>
  <c r="BA181" i="1"/>
  <c r="BA177" i="1"/>
  <c r="BA173" i="1"/>
  <c r="BA169" i="1"/>
  <c r="BA165" i="1"/>
  <c r="BA161" i="1"/>
  <c r="BA157" i="1"/>
  <c r="BA153" i="1"/>
  <c r="BA149" i="1"/>
  <c r="BA145" i="1"/>
  <c r="BA141" i="1"/>
  <c r="BA137" i="1"/>
  <c r="BA133" i="1"/>
  <c r="BA129" i="1"/>
  <c r="BA125" i="1"/>
  <c r="BA101" i="1"/>
  <c r="BA97" i="1"/>
  <c r="BA93" i="1"/>
  <c r="BA89" i="1"/>
  <c r="BA85" i="1"/>
  <c r="BA81" i="1"/>
  <c r="BA77" i="1"/>
  <c r="BA73" i="1"/>
  <c r="BA69" i="1"/>
  <c r="BA65" i="1"/>
  <c r="BA61" i="1"/>
  <c r="BA57" i="1"/>
  <c r="BA53" i="1"/>
  <c r="BA49" i="1"/>
  <c r="BA45" i="1"/>
  <c r="BA41" i="1"/>
  <c r="BA37" i="1"/>
  <c r="BA33" i="1"/>
  <c r="BA29" i="1"/>
  <c r="BA25" i="1"/>
  <c r="BA21" i="1"/>
  <c r="BA17" i="1"/>
  <c r="BA13" i="1"/>
  <c r="BA9" i="1"/>
  <c r="BA5" i="1"/>
  <c r="BA143" i="1"/>
  <c r="BA135" i="1"/>
  <c r="BA131" i="1"/>
  <c r="BA103" i="1"/>
  <c r="BA99" i="1"/>
  <c r="BA91" i="1"/>
  <c r="BA59" i="1"/>
  <c r="BA51" i="1"/>
  <c r="BA39" i="1"/>
  <c r="BA23" i="1"/>
  <c r="BA11" i="1"/>
  <c r="BA249" i="1"/>
  <c r="BA241" i="1"/>
  <c r="BA233" i="1"/>
  <c r="BA229" i="1"/>
  <c r="BA225" i="1"/>
  <c r="BA221" i="1"/>
  <c r="BA254" i="1"/>
  <c r="BA250" i="1"/>
  <c r="BA246" i="1"/>
  <c r="BA242" i="1"/>
  <c r="BA238" i="1"/>
  <c r="BA234" i="1"/>
  <c r="BA230" i="1"/>
  <c r="BA226" i="1"/>
  <c r="BA222" i="1"/>
  <c r="BA218" i="1"/>
  <c r="BA214" i="1"/>
  <c r="BA210" i="1"/>
  <c r="BA206" i="1"/>
  <c r="BA202" i="1"/>
  <c r="BA198" i="1"/>
  <c r="BA194" i="1"/>
  <c r="BA190" i="1"/>
  <c r="BA186" i="1"/>
  <c r="BA182" i="1"/>
  <c r="BA178" i="1"/>
  <c r="BA174" i="1"/>
  <c r="BA170" i="1"/>
  <c r="BA166" i="1"/>
  <c r="BA162" i="1"/>
  <c r="BA158" i="1"/>
  <c r="BA154" i="1"/>
  <c r="BA150" i="1"/>
  <c r="BA146" i="1"/>
  <c r="BA142" i="1"/>
  <c r="BA138" i="1"/>
  <c r="BA134" i="1"/>
  <c r="BA130" i="1"/>
  <c r="BA126" i="1"/>
  <c r="BA124" i="1"/>
  <c r="BA123" i="1"/>
  <c r="BA122" i="1"/>
  <c r="BA121" i="1"/>
  <c r="BA120" i="1"/>
  <c r="BA119" i="1"/>
  <c r="BA118" i="1"/>
  <c r="BA116" i="1"/>
  <c r="BA115" i="1"/>
  <c r="BA114" i="1"/>
  <c r="BA113" i="1"/>
  <c r="BA112" i="1"/>
  <c r="BA111" i="1"/>
  <c r="BA110" i="1"/>
  <c r="BA109" i="1"/>
  <c r="BA108" i="1"/>
  <c r="BA107" i="1"/>
  <c r="BA106" i="1"/>
  <c r="BA105" i="1"/>
  <c r="BA102" i="1"/>
  <c r="BA98" i="1"/>
  <c r="BA94" i="1"/>
  <c r="BA90" i="1"/>
  <c r="BA86" i="1"/>
  <c r="BA82" i="1"/>
  <c r="BA78" i="1"/>
  <c r="BA74" i="1"/>
  <c r="BA70" i="1"/>
  <c r="BA66" i="1"/>
  <c r="BA62" i="1"/>
  <c r="BA58" i="1"/>
  <c r="BA54" i="1"/>
  <c r="BA50" i="1"/>
  <c r="BA46" i="1"/>
  <c r="BA42" i="1"/>
  <c r="BA38" i="1"/>
  <c r="BA34" i="1"/>
  <c r="BA30" i="1"/>
  <c r="BA26" i="1"/>
  <c r="BA22" i="1"/>
  <c r="BA18" i="1"/>
  <c r="BA14" i="1"/>
  <c r="BA10" i="1"/>
  <c r="BA6" i="1"/>
  <c r="BA3" i="1"/>
  <c r="BA2" i="1"/>
</calcChain>
</file>

<file path=xl/sharedStrings.xml><?xml version="1.0" encoding="utf-8"?>
<sst xmlns="http://schemas.openxmlformats.org/spreadsheetml/2006/main" count="3028" uniqueCount="849">
  <si>
    <t>Specimen</t>
  </si>
  <si>
    <t>Country</t>
  </si>
  <si>
    <t>Location</t>
  </si>
  <si>
    <t>Locality no.</t>
  </si>
  <si>
    <t>Sex</t>
  </si>
  <si>
    <t>P3/p3</t>
  </si>
  <si>
    <t>Intersphenoid suture</t>
  </si>
  <si>
    <t>Palatinoole suture</t>
  </si>
  <si>
    <t>C L</t>
  </si>
  <si>
    <t>C R</t>
  </si>
  <si>
    <t>Tooth breakage</t>
  </si>
  <si>
    <t>0 = unbroken</t>
  </si>
  <si>
    <t>1 = broken</t>
  </si>
  <si>
    <t>P1 L</t>
  </si>
  <si>
    <t>P1 R</t>
  </si>
  <si>
    <t>P2 L</t>
  </si>
  <si>
    <t>P2 R</t>
  </si>
  <si>
    <t>P3 L</t>
  </si>
  <si>
    <t>P3 R</t>
  </si>
  <si>
    <t>P4 L</t>
  </si>
  <si>
    <t>P4 R</t>
  </si>
  <si>
    <t>c L</t>
  </si>
  <si>
    <t>p2 L</t>
  </si>
  <si>
    <t>p3 L</t>
  </si>
  <si>
    <t>p4 L</t>
  </si>
  <si>
    <t>m1 L</t>
  </si>
  <si>
    <t>c R</t>
  </si>
  <si>
    <t>p2 R</t>
  </si>
  <si>
    <t>p3 R</t>
  </si>
  <si>
    <t>p4 R</t>
  </si>
  <si>
    <t>m1 R</t>
  </si>
  <si>
    <t>R.G.1800</t>
  </si>
  <si>
    <t>I1 L</t>
  </si>
  <si>
    <t>I2 L</t>
  </si>
  <si>
    <t>I3 L</t>
  </si>
  <si>
    <t>i1 L</t>
  </si>
  <si>
    <t>i2 L</t>
  </si>
  <si>
    <t>i3 L</t>
  </si>
  <si>
    <t>i1 R</t>
  </si>
  <si>
    <t>i2 R</t>
  </si>
  <si>
    <t>i3 R</t>
  </si>
  <si>
    <t>R.G.18001</t>
  </si>
  <si>
    <t>R.G.12814</t>
  </si>
  <si>
    <t>RBINS-727338</t>
  </si>
  <si>
    <t>USNM 429176</t>
  </si>
  <si>
    <t>USNM 368502</t>
  </si>
  <si>
    <t>I1 R</t>
  </si>
  <si>
    <t>I2 R</t>
  </si>
  <si>
    <t>I3 R</t>
  </si>
  <si>
    <t>ZMB_Mam_7593</t>
  </si>
  <si>
    <t>ZMB_Mam_48206</t>
  </si>
  <si>
    <t>ZMB_Mam_82399</t>
  </si>
  <si>
    <t>ZMB_Mam_83405</t>
  </si>
  <si>
    <t>ZMB_Mam_82461</t>
  </si>
  <si>
    <t>ZMB_Mam_82413</t>
  </si>
  <si>
    <t>RBINS 21278</t>
  </si>
  <si>
    <t>RBINS 21302</t>
  </si>
  <si>
    <t>RBINS 4612</t>
  </si>
  <si>
    <t>RBINS 11802</t>
  </si>
  <si>
    <t>RBINS 11799</t>
  </si>
  <si>
    <t>R.G.12096</t>
  </si>
  <si>
    <t>R.G.16785</t>
  </si>
  <si>
    <t>RBINS 10336</t>
  </si>
  <si>
    <t>RBINS 21436</t>
  </si>
  <si>
    <t>RBINS 7705</t>
  </si>
  <si>
    <t>RBINS 11801</t>
  </si>
  <si>
    <t>R.G.36545</t>
  </si>
  <si>
    <t>R.G.11376</t>
  </si>
  <si>
    <t>R.G.19274</t>
  </si>
  <si>
    <t>R.G.17619</t>
  </si>
  <si>
    <t>R.G.16787</t>
  </si>
  <si>
    <t>R.G.1182</t>
  </si>
  <si>
    <t>R.G.1897</t>
  </si>
  <si>
    <t>R.G.13843</t>
  </si>
  <si>
    <t>RBINS 8632</t>
  </si>
  <si>
    <t>RBINS 10250</t>
  </si>
  <si>
    <t>RBINS 9967</t>
  </si>
  <si>
    <t>RBINS 8633</t>
  </si>
  <si>
    <t>RBINS 8635</t>
  </si>
  <si>
    <t>RBINS 9480</t>
  </si>
  <si>
    <t>RBINS 11804</t>
  </si>
  <si>
    <t>RBINS 35152</t>
  </si>
  <si>
    <t>R.G.15644</t>
  </si>
  <si>
    <t>R.G.22802</t>
  </si>
  <si>
    <t>R.G.14369</t>
  </si>
  <si>
    <t>R.G.14813</t>
  </si>
  <si>
    <t>R.G.12442</t>
  </si>
  <si>
    <t>R.G.1183</t>
  </si>
  <si>
    <t>R.G.14367</t>
  </si>
  <si>
    <t>Unsure</t>
  </si>
  <si>
    <t>R.G.9292</t>
  </si>
  <si>
    <t>R.G.9579</t>
  </si>
  <si>
    <t>R.G.9589</t>
  </si>
  <si>
    <t>R.G.20325</t>
  </si>
  <si>
    <t>R.G.18627</t>
  </si>
  <si>
    <t>R.G.16719</t>
  </si>
  <si>
    <t>R.G.19273</t>
  </si>
  <si>
    <t>R.G.19272</t>
  </si>
  <si>
    <t>R.G.11602</t>
  </si>
  <si>
    <t>R.G.900</t>
  </si>
  <si>
    <t>R.G.16786</t>
  </si>
  <si>
    <t>R.G.11740</t>
  </si>
  <si>
    <t>R.G.17701</t>
  </si>
  <si>
    <t>R.G.18495</t>
  </si>
  <si>
    <t>R.G.15928</t>
  </si>
  <si>
    <t>R.G.384</t>
  </si>
  <si>
    <t>R.G.3728</t>
  </si>
  <si>
    <t>R.G.3794</t>
  </si>
  <si>
    <t>R.G.3788</t>
  </si>
  <si>
    <t>R.G.36543</t>
  </si>
  <si>
    <t>R.G.3870</t>
  </si>
  <si>
    <t>R.G.2907</t>
  </si>
  <si>
    <t>ZMB_Mam_82471</t>
  </si>
  <si>
    <t>ZMB_Mam_82455</t>
  </si>
  <si>
    <t>USNM 172924</t>
  </si>
  <si>
    <t>USNM 122544</t>
  </si>
  <si>
    <t>ZMB_Mam_82484</t>
  </si>
  <si>
    <t>69.2.2.13</t>
  </si>
  <si>
    <t>ZMB_Mam_46123</t>
  </si>
  <si>
    <t>USNM 182085</t>
  </si>
  <si>
    <t>USNM 182110</t>
  </si>
  <si>
    <t>USNM 182210</t>
  </si>
  <si>
    <t>USNM 163100</t>
  </si>
  <si>
    <t>USNM 163101</t>
  </si>
  <si>
    <t>USNM 163103</t>
  </si>
  <si>
    <t>USNM 164506</t>
  </si>
  <si>
    <t>USNM 181516</t>
  </si>
  <si>
    <t>USNM 181524</t>
  </si>
  <si>
    <t>USNM 181530</t>
  </si>
  <si>
    <t>USNM 181534</t>
  </si>
  <si>
    <t>USNM 163299</t>
  </si>
  <si>
    <t>USNM 163099</t>
  </si>
  <si>
    <t>USNM 182091</t>
  </si>
  <si>
    <t>USNM  182101</t>
  </si>
  <si>
    <t xml:space="preserve"> </t>
  </si>
  <si>
    <t>USNM 182105</t>
  </si>
  <si>
    <t>USNM 12095</t>
  </si>
  <si>
    <t>USNM 182117</t>
  </si>
  <si>
    <t>USNM 182113</t>
  </si>
  <si>
    <t>USNM 182103</t>
  </si>
  <si>
    <t>USNM 182114</t>
  </si>
  <si>
    <t>USNM 161909</t>
  </si>
  <si>
    <t>USNM 162920</t>
  </si>
  <si>
    <t>USNM 163104</t>
  </si>
  <si>
    <t>USNM 163102</t>
  </si>
  <si>
    <t>USNM 164502</t>
  </si>
  <si>
    <t>USNM 163344</t>
  </si>
  <si>
    <t>USNM 173004</t>
  </si>
  <si>
    <t>USNM 181521</t>
  </si>
  <si>
    <t>USNM 181518</t>
  </si>
  <si>
    <t>USNM 181520</t>
  </si>
  <si>
    <t>USNM 181525</t>
  </si>
  <si>
    <t>USNM 181527</t>
  </si>
  <si>
    <t>USNM 181519</t>
  </si>
  <si>
    <t>USNM 181529</t>
  </si>
  <si>
    <t>USNM 181517</t>
  </si>
  <si>
    <t>USNM 181533</t>
  </si>
  <si>
    <t>USNM 2002 0873</t>
  </si>
  <si>
    <t>R.G.2162</t>
  </si>
  <si>
    <t>R.G.2172</t>
  </si>
  <si>
    <t>K.4064</t>
  </si>
  <si>
    <t>USNM 367385</t>
  </si>
  <si>
    <t>USNM 367384</t>
  </si>
  <si>
    <t>ZMB_Mam_82419</t>
  </si>
  <si>
    <t>25.12.4.233</t>
  </si>
  <si>
    <t>ZMB_Mam_15859</t>
  </si>
  <si>
    <t>ZMB_Mam_82472</t>
  </si>
  <si>
    <t>ZMB_Mam_82412</t>
  </si>
  <si>
    <t>ZMB_Mam_82398</t>
  </si>
  <si>
    <t>ZMB_Mam_82406</t>
  </si>
  <si>
    <t>R.G.36328</t>
  </si>
  <si>
    <t>RBINS 8634</t>
  </si>
  <si>
    <t>R.G.11701</t>
  </si>
  <si>
    <t>ZMB_Mam_82492</t>
  </si>
  <si>
    <t>ZMB_Mam_82491</t>
  </si>
  <si>
    <t>15.3.6.90</t>
  </si>
  <si>
    <t>23.1.1.81</t>
  </si>
  <si>
    <t>1938.10.18.47</t>
  </si>
  <si>
    <t>ZMB_Mam_41224</t>
  </si>
  <si>
    <t>K.4065 (947H)</t>
  </si>
  <si>
    <t>11.8.2.10</t>
  </si>
  <si>
    <t>11.8.2.9</t>
  </si>
  <si>
    <t>ZMB_Mam_82487</t>
  </si>
  <si>
    <t>2.8.5.4</t>
  </si>
  <si>
    <t>ZMB_Mam_44089</t>
  </si>
  <si>
    <t>0.8.6.2</t>
  </si>
  <si>
    <t>ZMB_Mam_31146</t>
  </si>
  <si>
    <t>ZMB_Mam_82497</t>
  </si>
  <si>
    <t>ZMB_Mam_29296</t>
  </si>
  <si>
    <t>ZMB_Mam_82553</t>
  </si>
  <si>
    <t>ZMB_Mam_18187</t>
  </si>
  <si>
    <t>ZMB_Mam_82389</t>
  </si>
  <si>
    <t>ZMB_Mam_82504</t>
  </si>
  <si>
    <t>ZMB_Mam_82457</t>
  </si>
  <si>
    <t>39.410</t>
  </si>
  <si>
    <t>39.428a</t>
  </si>
  <si>
    <t>39.360</t>
  </si>
  <si>
    <t>39.340</t>
  </si>
  <si>
    <t>ZMB_Mam_82414</t>
  </si>
  <si>
    <t>ZMB_Mam_82396</t>
  </si>
  <si>
    <t>ZMB_Mam_82425</t>
  </si>
  <si>
    <t>ZMB_Mam_82464</t>
  </si>
  <si>
    <t>ZMB_Mam_82488</t>
  </si>
  <si>
    <t>ZMB_Mam_82494</t>
  </si>
  <si>
    <t>ZMB_Mam_82458</t>
  </si>
  <si>
    <t>ZMB_Mam_82430</t>
  </si>
  <si>
    <t>ZMB_Mam_82456</t>
  </si>
  <si>
    <t>ZMB_Mam_82429</t>
  </si>
  <si>
    <t>ZMB_Mam_82433</t>
  </si>
  <si>
    <t>ZMB_Mam_82481</t>
  </si>
  <si>
    <t>ZMB_Mam_82505</t>
  </si>
  <si>
    <t>ZMB_Mam_43777</t>
  </si>
  <si>
    <t>ZMB_Mam_82395</t>
  </si>
  <si>
    <t>ZMB_Mam_31615</t>
  </si>
  <si>
    <t>ZMB_Mam_82500</t>
  </si>
  <si>
    <t>ZMB_Mam_19411</t>
  </si>
  <si>
    <t>ZMB_Mam_82438</t>
  </si>
  <si>
    <t>ZMB_Mam_82431</t>
  </si>
  <si>
    <t>ZMB_Mam_82428</t>
  </si>
  <si>
    <t>ZMB_Mam_82427</t>
  </si>
  <si>
    <t>1938.5.10.3</t>
  </si>
  <si>
    <t>1938.5.10.2</t>
  </si>
  <si>
    <t>30.3.6.13</t>
  </si>
  <si>
    <t>1838.5.10.1</t>
  </si>
  <si>
    <t>29.11.3.8</t>
  </si>
  <si>
    <t>34.4.1.136</t>
  </si>
  <si>
    <t>34.4.1.134</t>
  </si>
  <si>
    <t>34.1.1.138</t>
  </si>
  <si>
    <t>34.4.1.140</t>
  </si>
  <si>
    <t>K.4062 (947C)</t>
  </si>
  <si>
    <t>RBINS 1007-B</t>
  </si>
  <si>
    <t>K.4067</t>
  </si>
  <si>
    <t>2.2.8.1</t>
  </si>
  <si>
    <t>1846.8.3.3</t>
  </si>
  <si>
    <t>ZMB_Mam_14820</t>
  </si>
  <si>
    <t>ZMB_Mam_82435</t>
  </si>
  <si>
    <t>66.790</t>
  </si>
  <si>
    <t>0.10.3.1</t>
  </si>
  <si>
    <t>K.4066</t>
  </si>
  <si>
    <t>Total no. teeth</t>
  </si>
  <si>
    <t>No. broken teeth</t>
  </si>
  <si>
    <t>0 = tooth unbroken</t>
  </si>
  <si>
    <t>1 = tooth broken</t>
  </si>
  <si>
    <t>Blank and unshaded = no tooth present or indeterminate breakage status (e.g. poor preservation)</t>
  </si>
  <si>
    <t>No. unbroken teeth</t>
  </si>
  <si>
    <t>No. (partially) healed alveoli</t>
  </si>
  <si>
    <t>a</t>
  </si>
  <si>
    <t>a = healed/semi-healed alveolus</t>
  </si>
  <si>
    <t>Country code</t>
  </si>
  <si>
    <t>Code</t>
  </si>
  <si>
    <t>RMCA R.G.18000</t>
  </si>
  <si>
    <t>Angola</t>
  </si>
  <si>
    <t>Ngemba (40 km au S. de Boma)</t>
  </si>
  <si>
    <t>AGO</t>
  </si>
  <si>
    <t>F</t>
  </si>
  <si>
    <t>VI/V</t>
  </si>
  <si>
    <t>AGO F V/VI</t>
  </si>
  <si>
    <t>RMCA R.G.18001</t>
  </si>
  <si>
    <t>M</t>
  </si>
  <si>
    <t>III</t>
  </si>
  <si>
    <t>U</t>
  </si>
  <si>
    <t>AGO M III</t>
  </si>
  <si>
    <t>Benin</t>
  </si>
  <si>
    <t>Parakou</t>
  </si>
  <si>
    <t>BEN</t>
  </si>
  <si>
    <t>V</t>
  </si>
  <si>
    <t>BEN U V</t>
  </si>
  <si>
    <t>Botswana</t>
  </si>
  <si>
    <t>Joverega, 10 mi N</t>
  </si>
  <si>
    <t>BWA</t>
  </si>
  <si>
    <t>VI</t>
  </si>
  <si>
    <t>BWA F VI</t>
  </si>
  <si>
    <t>AMNH 83592</t>
  </si>
  <si>
    <t>Mababe Flats</t>
  </si>
  <si>
    <t>F?</t>
  </si>
  <si>
    <t>?</t>
  </si>
  <si>
    <t>BWA M VI</t>
  </si>
  <si>
    <t>AMNH 83591</t>
  </si>
  <si>
    <t>IV</t>
  </si>
  <si>
    <t>U?</t>
  </si>
  <si>
    <t>BWA M IV</t>
  </si>
  <si>
    <t>Tsane, 25 mi ENE</t>
  </si>
  <si>
    <t>BWA F IV</t>
  </si>
  <si>
    <t>RMCA R.G.12814</t>
  </si>
  <si>
    <t>Burundi</t>
  </si>
  <si>
    <t>Rumonge</t>
  </si>
  <si>
    <t>BDI</t>
  </si>
  <si>
    <t>BDI U IV</t>
  </si>
  <si>
    <t>Cameroon</t>
  </si>
  <si>
    <t>Dikoa, Bez. Kusseri</t>
  </si>
  <si>
    <t>CMR</t>
  </si>
  <si>
    <t>CMR U V</t>
  </si>
  <si>
    <t>Northern Cameroon</t>
  </si>
  <si>
    <t>S</t>
  </si>
  <si>
    <t>CMR U III</t>
  </si>
  <si>
    <t>ZMB_Mam_82405</t>
  </si>
  <si>
    <t>Madum Mdg.i.d. Bumba, 60 km östl v. Assobam, south Cameroon</t>
  </si>
  <si>
    <t>CMR U VI</t>
  </si>
  <si>
    <t>Babessi</t>
  </si>
  <si>
    <t>5.1</t>
  </si>
  <si>
    <t>CMR U IV</t>
  </si>
  <si>
    <t>Tibati</t>
  </si>
  <si>
    <t>Yoko</t>
  </si>
  <si>
    <t>CMR M IV</t>
  </si>
  <si>
    <t>AMNH 52064</t>
  </si>
  <si>
    <t>Democratic Republic of the Congo</t>
  </si>
  <si>
    <t>COD</t>
  </si>
  <si>
    <t>COD F IV</t>
  </si>
  <si>
    <t>AMNH 52097</t>
  </si>
  <si>
    <t>VI/VIII</t>
  </si>
  <si>
    <t>COD F VI/VIII</t>
  </si>
  <si>
    <t>RMCA R.G.12096</t>
  </si>
  <si>
    <t>Ngaye S.Katanga, Democratic Republic of Congo</t>
  </si>
  <si>
    <t>COD F V</t>
  </si>
  <si>
    <t>AMNH 52060</t>
  </si>
  <si>
    <t>COD M IV</t>
  </si>
  <si>
    <t>AMNH 52059</t>
  </si>
  <si>
    <t>COD M V</t>
  </si>
  <si>
    <t>Ubangi, Liki (riv.), Savanna Liki-Bembe, Road of post of the Poshe (riv.)</t>
  </si>
  <si>
    <t>RMCA R.G.36545</t>
  </si>
  <si>
    <t>Vele</t>
  </si>
  <si>
    <t xml:space="preserve">COD </t>
  </si>
  <si>
    <t>RMCA R.G. 19274</t>
  </si>
  <si>
    <t>Woody savannah, Lubumbashi River</t>
  </si>
  <si>
    <t>COD M III</t>
  </si>
  <si>
    <t>RMCA R.G.22802</t>
  </si>
  <si>
    <t>Environs de Kabwe-Katanda et Kipanga Lomami</t>
  </si>
  <si>
    <t>COD U IV</t>
  </si>
  <si>
    <t>RMCA R.G.9579</t>
  </si>
  <si>
    <t>Plaine de la Ruini</t>
  </si>
  <si>
    <t>6</t>
  </si>
  <si>
    <t>RMCA R.G.18627</t>
  </si>
  <si>
    <t>Riv. Luana confl(?)? de la Luiki</t>
  </si>
  <si>
    <t>COD U V</t>
  </si>
  <si>
    <t>RMCA R.G.19273</t>
  </si>
  <si>
    <t>Mulongo Terri de Kisala</t>
  </si>
  <si>
    <t>RMCA R.G.19272</t>
  </si>
  <si>
    <t>Route de Kaponda</t>
  </si>
  <si>
    <t>RMCA R.G.15928</t>
  </si>
  <si>
    <t>Monkana</t>
  </si>
  <si>
    <t>COD U VI</t>
  </si>
  <si>
    <t>RMCA R.G.384</t>
  </si>
  <si>
    <t>Katanga</t>
  </si>
  <si>
    <t>RMCA R.G.3794</t>
  </si>
  <si>
    <t>Kivu</t>
  </si>
  <si>
    <t>RMCA R.G.3788</t>
  </si>
  <si>
    <t>RMCA R.G.36543</t>
  </si>
  <si>
    <t>II/bd/4, P.N.G., Vele</t>
  </si>
  <si>
    <t>VIII</t>
  </si>
  <si>
    <t>COD U VIII</t>
  </si>
  <si>
    <t>RMCA R.G.20325</t>
  </si>
  <si>
    <t>Region de Bosobolo</t>
  </si>
  <si>
    <t>6.1</t>
  </si>
  <si>
    <t>COD U ?</t>
  </si>
  <si>
    <t>RMCA R.G.1897</t>
  </si>
  <si>
    <t>Gaia of Bili where the Bondo Gufuru road cuts the road(?)</t>
  </si>
  <si>
    <t>RMCA R.G.11602</t>
  </si>
  <si>
    <t>Règion de Gwane</t>
  </si>
  <si>
    <t>6.2</t>
  </si>
  <si>
    <t>RMCA R.G.3870</t>
  </si>
  <si>
    <t>Poko</t>
  </si>
  <si>
    <t>RMCA R.G.12442</t>
  </si>
  <si>
    <t>Faradje</t>
  </si>
  <si>
    <t>RMCA R.G.3728</t>
  </si>
  <si>
    <t>6.3</t>
  </si>
  <si>
    <t>Uélé, Parc nat. Garamba</t>
  </si>
  <si>
    <t>VII/VIII</t>
  </si>
  <si>
    <t>COD F VII/VIII</t>
  </si>
  <si>
    <t>RMCA R.G. 900</t>
  </si>
  <si>
    <t>Province Orientale (Stanleyville(?))</t>
  </si>
  <si>
    <t>6.5</t>
  </si>
  <si>
    <t>VII</t>
  </si>
  <si>
    <t>COD U VII</t>
  </si>
  <si>
    <t>lac Albert, Kasenye (12°4'N - 30°26'E)</t>
  </si>
  <si>
    <t>COD M ?</t>
  </si>
  <si>
    <t>RMCA R.G.1182</t>
  </si>
  <si>
    <t>Boga</t>
  </si>
  <si>
    <t>RMCA R.G.15644</t>
  </si>
  <si>
    <t>Geti</t>
  </si>
  <si>
    <t>R.G.17740</t>
  </si>
  <si>
    <t>RMCA R.G.17740</t>
  </si>
  <si>
    <t>Nioka</t>
  </si>
  <si>
    <t>6.6</t>
  </si>
  <si>
    <t>RMCA R.G.17701</t>
  </si>
  <si>
    <t>COD U III</t>
  </si>
  <si>
    <t>RMCA R.G.2907</t>
  </si>
  <si>
    <t>Région de Kilo</t>
  </si>
  <si>
    <t>Kivu, Semliki (riv.) (1°14'N - 30°28'E), Plaine</t>
  </si>
  <si>
    <t>RMCA R.G.1183</t>
  </si>
  <si>
    <t>Semliki Plain, south of Lake Albert</t>
  </si>
  <si>
    <t>RMCA R.G.9589</t>
  </si>
  <si>
    <t>Plaine de la Semliki</t>
  </si>
  <si>
    <t>6.7</t>
  </si>
  <si>
    <t>RMCA R.G. 16787</t>
  </si>
  <si>
    <t>Route N'Goma - Rutshuru (alt. 2000m)</t>
  </si>
  <si>
    <t>Kivu, Parc nat. Albert Ganjo (1°23'S - 29°2'E) (alt. 925 m) (Other label states alt. 2050 m)</t>
  </si>
  <si>
    <t>Kivu, Parc nat. Albert, Kasindi (0°3'N - 29°41'E), Port on the Edouard Lake</t>
  </si>
  <si>
    <t>RMCA R.G.13843</t>
  </si>
  <si>
    <t>Vitshumbi</t>
  </si>
  <si>
    <t>Kivu Parc nat. Albert Rwindi (riv) Plaine</t>
  </si>
  <si>
    <t>Kivu, Parc nat. Albert Kasindi (0°3'N - 29°41'E)</t>
  </si>
  <si>
    <t>Kivu, Parc nat. Albert, Rwindi (riv.), Plaine</t>
  </si>
  <si>
    <t>Kivu, Parc nat. Albert, Katanda, au N de Rutshuru</t>
  </si>
  <si>
    <t>Parc Nat. Albert, Masuku</t>
  </si>
  <si>
    <t>RMCA R.G.16719</t>
  </si>
  <si>
    <t>Rwindi</t>
  </si>
  <si>
    <t>6.9</t>
  </si>
  <si>
    <t>IX</t>
  </si>
  <si>
    <t>COD U IX</t>
  </si>
  <si>
    <t>RMCA R.G.14369</t>
  </si>
  <si>
    <t>Kafubu</t>
  </si>
  <si>
    <t>6.10</t>
  </si>
  <si>
    <t>RMCA R.G.14367</t>
  </si>
  <si>
    <t>Katanga, Parc nat. Upem, Lusinga (8°56'S - 27°12'E)</t>
  </si>
  <si>
    <t>COD F III</t>
  </si>
  <si>
    <t>Katanga, Parc nat. Upem, Kaswabilenga, rive dr. Lufira (piste Lusinga-Mabwe)</t>
  </si>
  <si>
    <t>Katanga, Parc nat., Upem, Lusinga (8°56'S - 27°12'E)</t>
  </si>
  <si>
    <t>COD M  V</t>
  </si>
  <si>
    <t>Katanga, Parc nat. Upem, Lusinga, 1760 m (8°56'S - 27°12'E)</t>
  </si>
  <si>
    <t>RMCA R.G.11376</t>
  </si>
  <si>
    <t>Kasiki (Marungu), 2300 all.(?), (Tan(?) Put(?))</t>
  </si>
  <si>
    <t>COD M VII</t>
  </si>
  <si>
    <t>RMCA R.G.18495</t>
  </si>
  <si>
    <t>S de Kabinda</t>
  </si>
  <si>
    <t>6.13</t>
  </si>
  <si>
    <t>RMCA R.G.9292</t>
  </si>
  <si>
    <t>Kisantu</t>
  </si>
  <si>
    <t>6.14</t>
  </si>
  <si>
    <t>RMCA R.G. 17619</t>
  </si>
  <si>
    <t>Kwango, Kindongo</t>
  </si>
  <si>
    <t>Eritrea</t>
  </si>
  <si>
    <t>Senafé</t>
  </si>
  <si>
    <t>7.1</t>
  </si>
  <si>
    <t>ERI</t>
  </si>
  <si>
    <t>ERI M IV</t>
  </si>
  <si>
    <t>Senafe</t>
  </si>
  <si>
    <t>ERI M III</t>
  </si>
  <si>
    <t>Eritrea-Ethiopia</t>
  </si>
  <si>
    <t>.</t>
  </si>
  <si>
    <t>8</t>
  </si>
  <si>
    <t>ERI-ETH</t>
  </si>
  <si>
    <t>ERI-ETI U III</t>
  </si>
  <si>
    <t>ERI-ETI U V</t>
  </si>
  <si>
    <t>Ethiopia</t>
  </si>
  <si>
    <r>
      <t>Argobba, s</t>
    </r>
    <r>
      <rPr>
        <sz val="7"/>
        <color theme="1"/>
        <rFont val="Calibri"/>
        <family val="2"/>
      </rPr>
      <t>ü</t>
    </r>
    <r>
      <rPr>
        <sz val="7"/>
        <color theme="1"/>
        <rFont val="Arial"/>
        <family val="2"/>
      </rPr>
      <t>d Harrar</t>
    </r>
  </si>
  <si>
    <t>9</t>
  </si>
  <si>
    <t>ETH</t>
  </si>
  <si>
    <t>VI (see notes on s/s)</t>
  </si>
  <si>
    <t>ETH F VI</t>
  </si>
  <si>
    <t>BMNH 69.2.2.13</t>
  </si>
  <si>
    <t>ETH U IV</t>
  </si>
  <si>
    <t>Diré Daoua</t>
  </si>
  <si>
    <t>9.1</t>
  </si>
  <si>
    <t>BMNH 70.706</t>
  </si>
  <si>
    <t>Ghimbi, Wollega, 09°10'N 35°50'E, Alt. 2150 m</t>
  </si>
  <si>
    <t>9.2</t>
  </si>
  <si>
    <t>ETH U III</t>
  </si>
  <si>
    <t>AMNH 114256</t>
  </si>
  <si>
    <t>Kenya</t>
  </si>
  <si>
    <t>Masi Sand River</t>
  </si>
  <si>
    <t>10</t>
  </si>
  <si>
    <t>KEN</t>
  </si>
  <si>
    <t>KEN F V</t>
  </si>
  <si>
    <t>AMNH 187770</t>
  </si>
  <si>
    <t>Merti, 4750 ft, Baragoi District</t>
  </si>
  <si>
    <t>KEN F VII</t>
  </si>
  <si>
    <t>USNM 182032</t>
  </si>
  <si>
    <t>Lakiundu River, Merele Water</t>
  </si>
  <si>
    <t>Marsabit Road, Merele Water</t>
  </si>
  <si>
    <t>Marsabit Road</t>
  </si>
  <si>
    <t>KEN F IV</t>
  </si>
  <si>
    <t>Guaso Nyiro</t>
  </si>
  <si>
    <t>AMNH 187771</t>
  </si>
  <si>
    <t>Baraquoi District</t>
  </si>
  <si>
    <t>KEN M VI</t>
  </si>
  <si>
    <t>AMNH 187773</t>
  </si>
  <si>
    <t>Merti, 4750 ft., Baragoi District</t>
  </si>
  <si>
    <t>KEN M III</t>
  </si>
  <si>
    <t>AMNH 187774</t>
  </si>
  <si>
    <t>2 Mi. S. Merti, 4850 ft., Baraquoi District</t>
  </si>
  <si>
    <t>KEN M IV</t>
  </si>
  <si>
    <t>USNM 182101</t>
  </si>
  <si>
    <t>USNM 182095</t>
  </si>
  <si>
    <t>KEN M V</t>
  </si>
  <si>
    <t>S?</t>
  </si>
  <si>
    <t>UMZC K.4064</t>
  </si>
  <si>
    <t>KEN U III</t>
  </si>
  <si>
    <t>Guaso Ngishu Plateau</t>
  </si>
  <si>
    <t>IV/V</t>
  </si>
  <si>
    <t>KEN F IV/V</t>
  </si>
  <si>
    <t>Guaso Ngishu Plateau, Nzoia River</t>
  </si>
  <si>
    <t>Archers Post</t>
  </si>
  <si>
    <t>10.1</t>
  </si>
  <si>
    <t>KEN F VIII</t>
  </si>
  <si>
    <t>Sotik, Kabalolot Hill</t>
  </si>
  <si>
    <t>10.2</t>
  </si>
  <si>
    <t>Sotik, Telek River</t>
  </si>
  <si>
    <t>Sotik, Loita Plains</t>
  </si>
  <si>
    <t>Guaso Nyiro, Sotik</t>
  </si>
  <si>
    <t>V/VI</t>
  </si>
  <si>
    <t>KEN M V/VI</t>
  </si>
  <si>
    <t>KEN M VIII</t>
  </si>
  <si>
    <t>AMNH 187775</t>
  </si>
  <si>
    <t>5 mi W. Galma Galla, Garissa District</t>
  </si>
  <si>
    <t>10.3</t>
  </si>
  <si>
    <t>AMNH 187780</t>
  </si>
  <si>
    <t>1/2 mi. N.E. Masabubu, 225 ft., Garissa District</t>
  </si>
  <si>
    <t>AMNH 187778</t>
  </si>
  <si>
    <t>1 mi. W. Galma Galla, 270 ft, Garissa District</t>
  </si>
  <si>
    <t>AMNH 187776</t>
  </si>
  <si>
    <t>RMCA R.G.2162</t>
  </si>
  <si>
    <t>Ziwani</t>
  </si>
  <si>
    <t>10.4</t>
  </si>
  <si>
    <t>KEN U VI</t>
  </si>
  <si>
    <t>RMCA R.G.2172</t>
  </si>
  <si>
    <t>KEN U IV</t>
  </si>
  <si>
    <t>Mount Kenya, 8500ft</t>
  </si>
  <si>
    <t>10.5</t>
  </si>
  <si>
    <t>Mount Kenya, W Slope, 7000 ft</t>
  </si>
  <si>
    <t>Mount Kenya, SW slope, 7000 ft</t>
  </si>
  <si>
    <t>KEN M VIII?</t>
  </si>
  <si>
    <t>Kitanga Farm</t>
  </si>
  <si>
    <t>10.6</t>
  </si>
  <si>
    <t>Mozambique</t>
  </si>
  <si>
    <t>Chioco 8 km SW, 16°29'S, 32°47'E, Tete District</t>
  </si>
  <si>
    <t>11.1</t>
  </si>
  <si>
    <t>MOZ</t>
  </si>
  <si>
    <t>MOZ F V</t>
  </si>
  <si>
    <t>Chioco 8 km SW, 16°24'S, 32°47'E, Tete District</t>
  </si>
  <si>
    <t>MOZ M V</t>
  </si>
  <si>
    <t>BMNH 25.12.4.233</t>
  </si>
  <si>
    <t>Namibia</t>
  </si>
  <si>
    <t>Ovamboland, S. W. Africa. Alt. 3550 (approx.)</t>
  </si>
  <si>
    <t>12</t>
  </si>
  <si>
    <t>NAM</t>
  </si>
  <si>
    <t>NAM U V</t>
  </si>
  <si>
    <t>Near Malindi, Caprivi Zipfel (Capri Strip)</t>
  </si>
  <si>
    <t>12.1</t>
  </si>
  <si>
    <t>NAM M IV</t>
  </si>
  <si>
    <t>Malindipfanne, Caprivizipfel (Malindi Pan, Capri Strip)</t>
  </si>
  <si>
    <t>NAM U IX</t>
  </si>
  <si>
    <t>Malindi pfanne, Caprivi Zipfel (Malindi Pan, Capri Strip)</t>
  </si>
  <si>
    <t>NAM U VIII</t>
  </si>
  <si>
    <t>Windhuk (Windhoek)</t>
  </si>
  <si>
    <t>12.2</t>
  </si>
  <si>
    <t>NAM U IV</t>
  </si>
  <si>
    <t>Malindi Pfanne, Caprivi Zipfel (Malindi Pan, Capri Strip)</t>
  </si>
  <si>
    <t>NAM U VII</t>
  </si>
  <si>
    <t>RMCA R.G.36328</t>
  </si>
  <si>
    <t>Rwanda</t>
  </si>
  <si>
    <t>Mutara-Gabiro-Jachtgebied</t>
  </si>
  <si>
    <t>13.1</t>
  </si>
  <si>
    <t>RWA</t>
  </si>
  <si>
    <t>RWA M V</t>
  </si>
  <si>
    <t>Parc nat. Kagera, Gabiro</t>
  </si>
  <si>
    <t>RWA U IV</t>
  </si>
  <si>
    <t>RMCA R.G.11701</t>
  </si>
  <si>
    <t>Nya-katare</t>
  </si>
  <si>
    <t>13.2</t>
  </si>
  <si>
    <t>Senegal</t>
  </si>
  <si>
    <t>Tiliboubakar</t>
  </si>
  <si>
    <t>14.1</t>
  </si>
  <si>
    <t>SEN</t>
  </si>
  <si>
    <t>SEN U VII</t>
  </si>
  <si>
    <t>BMNH 59.272</t>
  </si>
  <si>
    <t>Sierra Leone</t>
  </si>
  <si>
    <t>Nr. Gberia, Koindagu Dist.</t>
  </si>
  <si>
    <t>15.1</t>
  </si>
  <si>
    <t>SLE</t>
  </si>
  <si>
    <t>SLE F VI</t>
  </si>
  <si>
    <t>BMNH 61.41</t>
  </si>
  <si>
    <t>Nr. Gberia, Koindagu District, Alt. 1200'</t>
  </si>
  <si>
    <t>SLE U III</t>
  </si>
  <si>
    <t>BMNH 11.8.2.10</t>
  </si>
  <si>
    <t>Somalia</t>
  </si>
  <si>
    <t>Brit. Somaliland</t>
  </si>
  <si>
    <t>16</t>
  </si>
  <si>
    <t>SOM</t>
  </si>
  <si>
    <t>SOM M IX</t>
  </si>
  <si>
    <t>BMNH 11.8.2.9</t>
  </si>
  <si>
    <t>SOM M V</t>
  </si>
  <si>
    <t>UMZC K.4065</t>
  </si>
  <si>
    <t>Hargeisa, Somaliland</t>
  </si>
  <si>
    <t>16.1</t>
  </si>
  <si>
    <t>SOM M VI</t>
  </si>
  <si>
    <t>Heleschid</t>
  </si>
  <si>
    <t>16.2</t>
  </si>
  <si>
    <t>SOM M VIII</t>
  </si>
  <si>
    <t>South Africa</t>
  </si>
  <si>
    <t>17</t>
  </si>
  <si>
    <t>ZAF</t>
  </si>
  <si>
    <t>ZAF U VII</t>
  </si>
  <si>
    <t>BMNH 1846.8.3.3</t>
  </si>
  <si>
    <t>ZAF U V</t>
  </si>
  <si>
    <t>ZAF U IV</t>
  </si>
  <si>
    <t>Cap</t>
  </si>
  <si>
    <t>UMZC K.4067</t>
  </si>
  <si>
    <t>E. Transvaal</t>
  </si>
  <si>
    <t>17.1</t>
  </si>
  <si>
    <t>BMNH 2.2.8.1</t>
  </si>
  <si>
    <t>Pongola R. Zululand</t>
  </si>
  <si>
    <t>17.2</t>
  </si>
  <si>
    <t>BMNH 2.8.5.4</t>
  </si>
  <si>
    <t>South Sudan</t>
  </si>
  <si>
    <t>Nr. Kaka, White Nile</t>
  </si>
  <si>
    <t>18.1</t>
  </si>
  <si>
    <t>SSD</t>
  </si>
  <si>
    <t>SSD M IV</t>
  </si>
  <si>
    <t>Am Bahr et Zeraf kurz var der Mündung</t>
  </si>
  <si>
    <t>18</t>
  </si>
  <si>
    <t>SSD U VI</t>
  </si>
  <si>
    <t>BMNH 0.8.6.2</t>
  </si>
  <si>
    <t>Bahr el Zaraf, Upper Nile</t>
  </si>
  <si>
    <t>SSD U ?</t>
  </si>
  <si>
    <t>BMNH 1938.10.18.47</t>
  </si>
  <si>
    <t>Sudan</t>
  </si>
  <si>
    <t>Northern Darfur</t>
  </si>
  <si>
    <t>19.1</t>
  </si>
  <si>
    <t>SDN</t>
  </si>
  <si>
    <t>SDN U IV</t>
  </si>
  <si>
    <t>BMNH 58.208</t>
  </si>
  <si>
    <t>S. Dafur</t>
  </si>
  <si>
    <t>19.2</t>
  </si>
  <si>
    <t>BMNH 23.1.1.81</t>
  </si>
  <si>
    <t xml:space="preserve">Sudan </t>
  </si>
  <si>
    <t>Kulme, Wadi Aribo, Darfur</t>
  </si>
  <si>
    <t>19.3</t>
  </si>
  <si>
    <t>SDN M III</t>
  </si>
  <si>
    <t>Swaziland</t>
  </si>
  <si>
    <t>20.1</t>
  </si>
  <si>
    <t>SWZ</t>
  </si>
  <si>
    <t>SWZ U III</t>
  </si>
  <si>
    <t>Tanzania</t>
  </si>
  <si>
    <t>TZA</t>
  </si>
  <si>
    <t>TZA U ?</t>
  </si>
  <si>
    <t>AMNH 114226</t>
  </si>
  <si>
    <t>Near Mara Rio</t>
  </si>
  <si>
    <t>21.1</t>
  </si>
  <si>
    <t>TZA F VI</t>
  </si>
  <si>
    <t>Umgebung von Schirati am Viktoriasee (surroundings of Schirati on Lake Victoria)</t>
  </si>
  <si>
    <t>TZA U VI</t>
  </si>
  <si>
    <t>Tabora</t>
  </si>
  <si>
    <t>21.2</t>
  </si>
  <si>
    <t>TZA M III</t>
  </si>
  <si>
    <t>Quihara bei Tabora</t>
  </si>
  <si>
    <t>TZA M V</t>
  </si>
  <si>
    <t>Near Moshi</t>
  </si>
  <si>
    <t>21.3</t>
  </si>
  <si>
    <t>TZA F V</t>
  </si>
  <si>
    <t>Kondoa Irangi</t>
  </si>
  <si>
    <t>21.4</t>
  </si>
  <si>
    <t>TZA F IX</t>
  </si>
  <si>
    <t>TZA M VII</t>
  </si>
  <si>
    <t>Mpapua</t>
  </si>
  <si>
    <t>TZA M IV</t>
  </si>
  <si>
    <t>Kwa Mtoro in Ussandani</t>
  </si>
  <si>
    <t>TZA U IX</t>
  </si>
  <si>
    <t>Kondoa</t>
  </si>
  <si>
    <t>TZA U VII</t>
  </si>
  <si>
    <t>Kwa Mtoro b. Ussandani</t>
  </si>
  <si>
    <t>TZA U V</t>
  </si>
  <si>
    <t>Iringa</t>
  </si>
  <si>
    <t>21.5</t>
  </si>
  <si>
    <t>Rukwa Steppe</t>
  </si>
  <si>
    <t>21.6</t>
  </si>
  <si>
    <t>TZA M VI</t>
  </si>
  <si>
    <t>Msamwialager (Msamwia Camp)</t>
  </si>
  <si>
    <t>860m, Msamwialager am Msamwia, nebenfluẞ des Mtembwa, vor seinem Austritt aus dem Gebirge, bez Bismarkburg (Msamwia camp at the Msamwia, adjacent to the river Mtembwa, before leaving the mountains, near Bismarkburg)</t>
  </si>
  <si>
    <t>TZA U IV</t>
  </si>
  <si>
    <t>Msamwia</t>
  </si>
  <si>
    <t>Rukwa-Steppe</t>
  </si>
  <si>
    <t>Mgera</t>
  </si>
  <si>
    <t>21.7</t>
  </si>
  <si>
    <t>Pangania</t>
  </si>
  <si>
    <t>AMNH 55467</t>
  </si>
  <si>
    <t>Kilossa</t>
  </si>
  <si>
    <t>21.8</t>
  </si>
  <si>
    <t>TZA M ?</t>
  </si>
  <si>
    <t>Mkalinso</t>
  </si>
  <si>
    <t>21.9</t>
  </si>
  <si>
    <t>Mroweka</t>
  </si>
  <si>
    <t>21.10</t>
  </si>
  <si>
    <t>VI/VII</t>
  </si>
  <si>
    <t>TZA F VI/VII</t>
  </si>
  <si>
    <t>Tendaguru</t>
  </si>
  <si>
    <t>Songea</t>
  </si>
  <si>
    <t>21.11</t>
  </si>
  <si>
    <t>BMNH 39.412</t>
  </si>
  <si>
    <t>Balbal, Tang. Territory</t>
  </si>
  <si>
    <t>21.12</t>
  </si>
  <si>
    <t>TZA F IV</t>
  </si>
  <si>
    <t>BMNH 39.434</t>
  </si>
  <si>
    <t>BMNH 39.408</t>
  </si>
  <si>
    <t>BMNH 39.416</t>
  </si>
  <si>
    <t>BMNH 39.430</t>
  </si>
  <si>
    <t>BMNH 39.395</t>
  </si>
  <si>
    <t>BMNH 39.39</t>
  </si>
  <si>
    <t>Balbal, T. Terr.</t>
  </si>
  <si>
    <t>BMNH 39.394</t>
  </si>
  <si>
    <t>Balbal, Tanganyika, Alt. 4000'</t>
  </si>
  <si>
    <t>BMNH 39.432</t>
  </si>
  <si>
    <t>BMNH 39.410</t>
  </si>
  <si>
    <t>BMNH 39.391</t>
  </si>
  <si>
    <t>BMNH 39.411</t>
  </si>
  <si>
    <t>BMNH 39.347</t>
  </si>
  <si>
    <t>BMNH 39.397</t>
  </si>
  <si>
    <t>BMNH 39.389</t>
  </si>
  <si>
    <t>BMNH 39.429</t>
  </si>
  <si>
    <t>TZA F ?</t>
  </si>
  <si>
    <t>BMNH 39.435</t>
  </si>
  <si>
    <t>BMNH 39.407</t>
  </si>
  <si>
    <t>BMNH 39.404</t>
  </si>
  <si>
    <t>BMNH 39.414</t>
  </si>
  <si>
    <t>BMNH 39.413</t>
  </si>
  <si>
    <t>BMNH 39.373</t>
  </si>
  <si>
    <t>Balbal, Tang Territory</t>
  </si>
  <si>
    <t>BMNH 39.428a</t>
  </si>
  <si>
    <t>BMNH 39.424</t>
  </si>
  <si>
    <t>BMNH 39.359</t>
  </si>
  <si>
    <t>BMNH 39.375</t>
  </si>
  <si>
    <t>BMNH 39.365</t>
  </si>
  <si>
    <t>III/IV</t>
  </si>
  <si>
    <t>TZA M III/IV</t>
  </si>
  <si>
    <t>BMNH 39.384</t>
  </si>
  <si>
    <t>BMNH 39.339</t>
  </si>
  <si>
    <t>BMNH 39.385</t>
  </si>
  <si>
    <t>BMNH 39.360</t>
  </si>
  <si>
    <t>BMNH 39.382</t>
  </si>
  <si>
    <t>BMNH 39.340</t>
  </si>
  <si>
    <t>BMNH 39.369</t>
  </si>
  <si>
    <t>BMNH 39.361</t>
  </si>
  <si>
    <t>BMNH 39.386</t>
  </si>
  <si>
    <t>BMNH 39.428</t>
  </si>
  <si>
    <t>BMNH 39.422</t>
  </si>
  <si>
    <t>BMNH 39.362</t>
  </si>
  <si>
    <t>TZA M VII/VIII</t>
  </si>
  <si>
    <t>Togo</t>
  </si>
  <si>
    <t>Bismarckburg, Station</t>
  </si>
  <si>
    <t>22.1</t>
  </si>
  <si>
    <t>TGO</t>
  </si>
  <si>
    <t>TGO F IV</t>
  </si>
  <si>
    <t>Bismarckburg</t>
  </si>
  <si>
    <t>TGO U IV</t>
  </si>
  <si>
    <t>Sansanne, Mangu</t>
  </si>
  <si>
    <t>22.2</t>
  </si>
  <si>
    <t>TGO F ?</t>
  </si>
  <si>
    <t>BMNH 30.3.6.13</t>
  </si>
  <si>
    <t>Uganda</t>
  </si>
  <si>
    <t>Ngetta Lira Lango, Alt. 2700'</t>
  </si>
  <si>
    <t>23.1</t>
  </si>
  <si>
    <t>UGA</t>
  </si>
  <si>
    <t>IV/VI</t>
  </si>
  <si>
    <t>UGA M IV/VI</t>
  </si>
  <si>
    <t>BMNH 1938.5.10.3</t>
  </si>
  <si>
    <t>River Cheki, Gulu Dist.</t>
  </si>
  <si>
    <t>23.2</t>
  </si>
  <si>
    <t>UGA F V</t>
  </si>
  <si>
    <t>BMNH 1935.5.10.2</t>
  </si>
  <si>
    <t>UGA F IV</t>
  </si>
  <si>
    <t>BMNH 1838.5.10.1</t>
  </si>
  <si>
    <t>UGA M III</t>
  </si>
  <si>
    <t>BMNH 29.11.3.8</t>
  </si>
  <si>
    <t>Kasawere, N.E. Mt. Elgon, S.E. Uganda</t>
  </si>
  <si>
    <t>23.3</t>
  </si>
  <si>
    <t>UGA M V</t>
  </si>
  <si>
    <t>BMNH 34.4.1.136</t>
  </si>
  <si>
    <t>Uganda-Kenya</t>
  </si>
  <si>
    <t>Mt. Elgon</t>
  </si>
  <si>
    <t>UGA-KEN</t>
  </si>
  <si>
    <t>UGA-KEN F VIII</t>
  </si>
  <si>
    <t>BMNH 34.4.1.134</t>
  </si>
  <si>
    <t>UGA-KEN M VI</t>
  </si>
  <si>
    <t>BMNH 34.1.1.138</t>
  </si>
  <si>
    <t>Mt Elgon, 9500'</t>
  </si>
  <si>
    <t>UGA-KEN U VI</t>
  </si>
  <si>
    <t>BMNH 34.4.1.140</t>
  </si>
  <si>
    <t>Mt Elgon, 11,500' (or 11.550)</t>
  </si>
  <si>
    <t>UGA-KEN U IV</t>
  </si>
  <si>
    <t>BMNH 66.792</t>
  </si>
  <si>
    <t>Zambia</t>
  </si>
  <si>
    <t>Camp II, 1/2 mi S of Chibembe Pontoon, E. Bank Luangwa Riv., Lundazi Dist., 12°46'S 32°05'E</t>
  </si>
  <si>
    <t>24.1</t>
  </si>
  <si>
    <t>ZMB</t>
  </si>
  <si>
    <t>ZMB F V</t>
  </si>
  <si>
    <t>BMNH 66.791</t>
  </si>
  <si>
    <t>13 mi. N.E. Lusangazi Game Camp, E. Bank Luangwa River, Fort Jameson Dist., N. Rhodesia = Zambia. 13°21'S 31°41'E</t>
  </si>
  <si>
    <t>ZMB M III</t>
  </si>
  <si>
    <t>BMNH 66.790</t>
  </si>
  <si>
    <t>In camp. E. Bank Luangwa River, Fort Jameson Dist., N. Rhodesia. 13°21'S 31°41'E</t>
  </si>
  <si>
    <t>ZMB M V</t>
  </si>
  <si>
    <t>UMZC K.4066</t>
  </si>
  <si>
    <t>Zimbabwe</t>
  </si>
  <si>
    <t>Between Bulawayp and Victoria Falls, Malindi, Zimbabwe</t>
  </si>
  <si>
    <t>25.1</t>
  </si>
  <si>
    <t>ZWE</t>
  </si>
  <si>
    <t>ZWE M VII</t>
  </si>
  <si>
    <t>RMCA R.G.16785</t>
  </si>
  <si>
    <t>Bitshumbi</t>
  </si>
  <si>
    <t>RMCA R.G.14813</t>
  </si>
  <si>
    <t>Terr. Des Bayaka</t>
  </si>
  <si>
    <t>RMCA R.G.16786</t>
  </si>
  <si>
    <t>Bitshumbi pas(?) du gite</t>
  </si>
  <si>
    <t>MCNB 2002 0873</t>
  </si>
  <si>
    <t>Kenya?</t>
  </si>
  <si>
    <t>KEN? U V</t>
  </si>
  <si>
    <t>BMNH 15.3.6.90</t>
  </si>
  <si>
    <t>Meshra Zeraf, White Nile</t>
  </si>
  <si>
    <t>SUD F ?</t>
  </si>
  <si>
    <t>Kratji</t>
  </si>
  <si>
    <t>TGO M III</t>
  </si>
  <si>
    <t>Muhambwe</t>
  </si>
  <si>
    <t>VIII/IX</t>
  </si>
  <si>
    <t>TZA M  VIII/IX</t>
  </si>
  <si>
    <t>UMZC K.4062</t>
  </si>
  <si>
    <t>Amaswaziland</t>
  </si>
  <si>
    <t>ZAF M VII</t>
  </si>
  <si>
    <t>BMNH 0.10.3.1</t>
  </si>
  <si>
    <t>Linyanti R., N. Rhodesia</t>
  </si>
  <si>
    <t>ZMB U IX</t>
  </si>
  <si>
    <t>North east Rwana</t>
  </si>
  <si>
    <t>13</t>
  </si>
  <si>
    <t>RWA U ?</t>
  </si>
  <si>
    <t>RWA U V</t>
  </si>
  <si>
    <t>AMNH 83593</t>
  </si>
  <si>
    <t>Mababe Flats, Bechuanaland Protectorate</t>
  </si>
  <si>
    <t>Total no. teeth of known condition</t>
  </si>
  <si>
    <t>Of all teeth (this excludes the vestigial M1)</t>
  </si>
  <si>
    <t>No. incisors broken</t>
  </si>
  <si>
    <t>No. unbroken incisors</t>
  </si>
  <si>
    <t>No. incisors w/ (partially) healed alveoli</t>
  </si>
  <si>
    <t>No. canines broken</t>
  </si>
  <si>
    <t>Total no. incisors</t>
  </si>
  <si>
    <t>Total no. canines</t>
  </si>
  <si>
    <t>Total no. premolars (P1-P3, p2-p4)</t>
  </si>
  <si>
    <t>No. canines w/ (partially) healed alveoli</t>
  </si>
  <si>
    <t>No. unbroken canines</t>
  </si>
  <si>
    <t>No. premolars broken</t>
  </si>
  <si>
    <t>No. premolars w/ (partially) healed alveoli</t>
  </si>
  <si>
    <t>No. unbroken premolars</t>
  </si>
  <si>
    <t>Total no. carnassials (P4, m1)</t>
  </si>
  <si>
    <t>No. carnassials broken</t>
  </si>
  <si>
    <t>No. carnassials w/ (partially) healed alveoli</t>
  </si>
  <si>
    <t>No. unbroken carnassials</t>
  </si>
  <si>
    <t>VIII? (S/M)</t>
  </si>
  <si>
    <t>8? (S/M)</t>
  </si>
  <si>
    <t>No. premolars of known condition</t>
  </si>
  <si>
    <t>No. canines of known condition</t>
  </si>
  <si>
    <t>No. incisors of known condition</t>
  </si>
  <si>
    <t>No. carnassials of known condition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</si>
</sst>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7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0" borderId="0" xfId="0" applyFont="1" applyFill="1"/>
    <xf numFmtId="0" fontId="1" fillId="5" borderId="0" xfId="0" applyFont="1" applyFill="1"/>
    <xf numFmtId="49" fontId="1" fillId="0" borderId="0" xfId="0" applyNumberFormat="1" applyFont="1"/>
    <xf numFmtId="49" fontId="3" fillId="0" borderId="0" xfId="0" applyNumberFormat="1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Border="1"/>
    <xf numFmtId="49" fontId="1" fillId="0" borderId="0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right"/>
    </xf>
    <xf numFmtId="0" fontId="1" fillId="6" borderId="0" xfId="0" applyFont="1" applyFill="1"/>
    <xf numFmtId="49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55"/>
  <sheetViews>
    <sheetView tabSelected="1" topLeftCell="BG1" workbookViewId="0">
      <pane ySplit="1" topLeftCell="A211" activePane="bottomLeft" state="frozen"/>
      <selection activeCell="J1" sqref="J1"/>
      <selection pane="bottomLeft" activeCell="BL246" sqref="BL246"/>
    </sheetView>
  </sheetViews>
  <sheetFormatPr defaultRowHeight="9" x14ac:dyDescent="0.15"/>
  <cols>
    <col min="1" max="1" width="10" style="1" customWidth="1"/>
    <col min="2" max="2" width="12.85546875" style="7" customWidth="1"/>
    <col min="3" max="3" width="14" style="1" customWidth="1"/>
    <col min="4" max="4" width="6.85546875" style="1" customWidth="1"/>
    <col min="5" max="5" width="7" style="1" customWidth="1"/>
    <col min="6" max="7" width="5.42578125" style="1" customWidth="1"/>
    <col min="8" max="8" width="4.140625" style="1" customWidth="1"/>
    <col min="9" max="10" width="5.5703125" style="1" customWidth="1"/>
    <col min="11" max="11" width="6.85546875" style="1" customWidth="1"/>
    <col min="12" max="12" width="7.7109375" style="1" customWidth="1"/>
    <col min="13" max="13" width="7.42578125" style="1" customWidth="1"/>
    <col min="14" max="14" width="12.85546875" style="7" customWidth="1"/>
    <col min="15" max="49" width="9.140625" style="1"/>
    <col min="50" max="50" width="11.85546875" style="1" customWidth="1"/>
    <col min="51" max="51" width="13.42578125" style="1" customWidth="1"/>
    <col min="52" max="52" width="14.85546875" style="1" customWidth="1"/>
    <col min="53" max="53" width="13.85546875" style="1" customWidth="1"/>
    <col min="54" max="16384" width="9.140625" style="1"/>
  </cols>
  <sheetData>
    <row r="1" spans="1:77" s="9" customFormat="1" ht="79.5" customHeight="1" x14ac:dyDescent="0.15">
      <c r="A1" s="9" t="s">
        <v>10</v>
      </c>
      <c r="B1" s="10" t="s">
        <v>0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248</v>
      </c>
      <c r="H1" s="9" t="s">
        <v>4</v>
      </c>
      <c r="I1" s="9" t="s">
        <v>5</v>
      </c>
      <c r="J1" s="9" t="s">
        <v>5</v>
      </c>
      <c r="K1" s="9" t="s">
        <v>6</v>
      </c>
      <c r="L1" s="9" t="s">
        <v>7</v>
      </c>
      <c r="M1" s="9" t="s">
        <v>249</v>
      </c>
      <c r="N1" s="10" t="s">
        <v>0</v>
      </c>
      <c r="O1" s="9" t="s">
        <v>32</v>
      </c>
      <c r="P1" s="9" t="s">
        <v>33</v>
      </c>
      <c r="Q1" s="9" t="s">
        <v>34</v>
      </c>
      <c r="R1" s="9" t="s">
        <v>46</v>
      </c>
      <c r="S1" s="9" t="s">
        <v>47</v>
      </c>
      <c r="T1" s="9" t="s">
        <v>48</v>
      </c>
      <c r="U1" s="9" t="s">
        <v>8</v>
      </c>
      <c r="V1" s="9" t="s">
        <v>9</v>
      </c>
      <c r="W1" s="9" t="s">
        <v>13</v>
      </c>
      <c r="X1" s="9" t="s">
        <v>15</v>
      </c>
      <c r="Y1" s="9" t="s">
        <v>17</v>
      </c>
      <c r="Z1" s="9" t="s">
        <v>14</v>
      </c>
      <c r="AA1" s="9" t="s">
        <v>16</v>
      </c>
      <c r="AB1" s="9" t="s">
        <v>18</v>
      </c>
      <c r="AC1" s="9" t="s">
        <v>19</v>
      </c>
      <c r="AD1" s="9" t="s">
        <v>20</v>
      </c>
      <c r="AE1" s="9" t="s">
        <v>35</v>
      </c>
      <c r="AF1" s="9" t="s">
        <v>36</v>
      </c>
      <c r="AG1" s="9" t="s">
        <v>37</v>
      </c>
      <c r="AH1" s="9" t="s">
        <v>21</v>
      </c>
      <c r="AI1" s="9" t="s">
        <v>22</v>
      </c>
      <c r="AJ1" s="9" t="s">
        <v>23</v>
      </c>
      <c r="AK1" s="9" t="s">
        <v>24</v>
      </c>
      <c r="AL1" s="9" t="s">
        <v>25</v>
      </c>
      <c r="AM1" s="9" t="s">
        <v>38</v>
      </c>
      <c r="AN1" s="9" t="s">
        <v>39</v>
      </c>
      <c r="AO1" s="9" t="s">
        <v>40</v>
      </c>
      <c r="AP1" s="9" t="s">
        <v>26</v>
      </c>
      <c r="AQ1" s="9" t="s">
        <v>27</v>
      </c>
      <c r="AR1" s="9" t="s">
        <v>28</v>
      </c>
      <c r="AS1" s="9" t="s">
        <v>29</v>
      </c>
      <c r="AT1" s="9" t="s">
        <v>30</v>
      </c>
      <c r="AV1" s="9" t="s">
        <v>826</v>
      </c>
      <c r="AW1" s="9" t="s">
        <v>239</v>
      </c>
      <c r="AX1" s="9" t="s">
        <v>825</v>
      </c>
      <c r="AY1" s="9" t="s">
        <v>240</v>
      </c>
      <c r="AZ1" s="9" t="s">
        <v>245</v>
      </c>
      <c r="BA1" s="9" t="s">
        <v>244</v>
      </c>
      <c r="BC1" s="9" t="s">
        <v>831</v>
      </c>
      <c r="BD1" s="9" t="s">
        <v>847</v>
      </c>
      <c r="BE1" s="9" t="s">
        <v>827</v>
      </c>
      <c r="BF1" s="9" t="s">
        <v>829</v>
      </c>
      <c r="BG1" s="9" t="s">
        <v>828</v>
      </c>
      <c r="BI1" s="9" t="s">
        <v>832</v>
      </c>
      <c r="BJ1" s="9" t="s">
        <v>846</v>
      </c>
      <c r="BK1" s="9" t="s">
        <v>830</v>
      </c>
      <c r="BL1" s="9" t="s">
        <v>834</v>
      </c>
      <c r="BM1" s="9" t="s">
        <v>835</v>
      </c>
      <c r="BO1" s="9" t="s">
        <v>833</v>
      </c>
      <c r="BP1" s="9" t="s">
        <v>845</v>
      </c>
      <c r="BQ1" s="9" t="s">
        <v>836</v>
      </c>
      <c r="BR1" s="9" t="s">
        <v>837</v>
      </c>
      <c r="BS1" s="9" t="s">
        <v>838</v>
      </c>
      <c r="BU1" s="9" t="s">
        <v>839</v>
      </c>
      <c r="BV1" s="9" t="s">
        <v>848</v>
      </c>
      <c r="BW1" s="9" t="s">
        <v>840</v>
      </c>
      <c r="BX1" s="9" t="s">
        <v>841</v>
      </c>
      <c r="BY1" s="9" t="s">
        <v>842</v>
      </c>
    </row>
    <row r="2" spans="1:77" x14ac:dyDescent="0.15">
      <c r="A2" s="1" t="s">
        <v>11</v>
      </c>
      <c r="B2" s="7" t="s">
        <v>31</v>
      </c>
      <c r="C2" s="1" t="s">
        <v>250</v>
      </c>
      <c r="D2" s="1" t="s">
        <v>251</v>
      </c>
      <c r="E2" s="1" t="s">
        <v>252</v>
      </c>
      <c r="F2" s="11">
        <v>1.1000000000000001</v>
      </c>
      <c r="G2" s="1" t="s">
        <v>253</v>
      </c>
      <c r="H2" s="1" t="s">
        <v>254</v>
      </c>
      <c r="I2" s="1" t="s">
        <v>255</v>
      </c>
      <c r="J2" s="1">
        <v>5.5</v>
      </c>
      <c r="K2" s="1" t="s">
        <v>254</v>
      </c>
      <c r="L2" s="1" t="s">
        <v>254</v>
      </c>
      <c r="M2" s="1" t="s">
        <v>256</v>
      </c>
      <c r="N2" s="7" t="s">
        <v>31</v>
      </c>
      <c r="O2" s="1">
        <v>0</v>
      </c>
      <c r="P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Y2" s="1">
        <v>1</v>
      </c>
      <c r="Z2" s="1">
        <v>0</v>
      </c>
      <c r="AA2" s="1">
        <v>0</v>
      </c>
      <c r="AD2" s="1">
        <v>0</v>
      </c>
      <c r="AE2" s="1">
        <v>0</v>
      </c>
      <c r="AF2" s="1">
        <v>0</v>
      </c>
      <c r="AG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1</v>
      </c>
      <c r="AS2" s="1">
        <v>1</v>
      </c>
      <c r="AW2" s="1">
        <v>32</v>
      </c>
      <c r="AX2" s="1">
        <f t="shared" ref="AX2:AX65" si="0">(COUNT(O2:AT2))+(COUNTIF(O2:AT2, "a"))</f>
        <v>26</v>
      </c>
      <c r="AY2" s="1">
        <f t="shared" ref="AY2:AY65" si="1">SUM(O2:AT2)</f>
        <v>3</v>
      </c>
      <c r="AZ2" s="1">
        <f t="shared" ref="AZ2:AZ65" si="2">COUNTIF(O2:AT2, "a")</f>
        <v>0</v>
      </c>
      <c r="BA2" s="1">
        <f>AX2-AY2-AZ2</f>
        <v>23</v>
      </c>
      <c r="BC2" s="1">
        <v>12</v>
      </c>
      <c r="BD2" s="1">
        <f t="shared" ref="BD2:BD33" si="3">COUNTA(O2:T2, AE2:AG2, AM2:AO2)</f>
        <v>11</v>
      </c>
      <c r="BE2" s="1">
        <f t="shared" ref="BE2:BE65" si="4">(SUM(O2:T2))+(SUM(AE2:AG2))+(SUM(AM2:AO2))</f>
        <v>0</v>
      </c>
      <c r="BF2" s="1">
        <f t="shared" ref="BF2:BF33" si="5">(COUNTIF(O2:T2, "a"))+(COUNTIF(AE2:AG2, "a"))+(COUNTIF(AM2:AO2,"a"))</f>
        <v>0</v>
      </c>
      <c r="BG2" s="1">
        <f t="shared" ref="BG2:BG33" si="6">(COUNTIF(O2:T2, "0"))+(COUNTIF(AE2:AG2, "0"))+(COUNTIF(AM2:AO2,"0"))</f>
        <v>11</v>
      </c>
      <c r="BI2" s="1">
        <v>4</v>
      </c>
      <c r="BJ2" s="1">
        <f t="shared" ref="BJ2:BJ33" si="7">COUNTA(U2:V2, AH2, AP2)</f>
        <v>3</v>
      </c>
      <c r="BK2" s="1">
        <f t="shared" ref="BK2:BK33" si="8">(SUM(U2:V2))+AH2+AP2</f>
        <v>0</v>
      </c>
      <c r="BL2" s="1">
        <f t="shared" ref="BL2:BL33" si="9">(COUNTIF(U2:V2, "a"))+(COUNTIF(AH2, "a"))+(COUNTIF(AP2,"a"))</f>
        <v>0</v>
      </c>
      <c r="BM2" s="1">
        <f t="shared" ref="BM2:BM33" si="10">(COUNTIF(U2:V2, "0"))+(COUNTIF(AH2, "0"))+(COUNTIF(AP2,"0"))</f>
        <v>3</v>
      </c>
      <c r="BO2" s="1">
        <v>12</v>
      </c>
      <c r="BP2" s="1">
        <f t="shared" ref="BP2:BP33" si="11">COUNTA(W2:AB2, AI2:AK2, AQ2:AS2)</f>
        <v>10</v>
      </c>
      <c r="BQ2" s="1">
        <f t="shared" ref="BQ2:BQ33" si="12">(SUM(W2:AB2))+(SUM(AI2:AK2))+(SUM(AQ2:AS2))</f>
        <v>3</v>
      </c>
      <c r="BR2" s="1">
        <f t="shared" ref="BR2:BR33" si="13">(COUNTIF(W2:AB2, "a"))+(COUNTIF(AI2:AK2, "a"))+(COUNTIF(AQ2:AS2,"a"))</f>
        <v>0</v>
      </c>
      <c r="BS2" s="1">
        <f t="shared" ref="BS2:BS33" si="14">(COUNTIF(W2:AB2, "0"))+(COUNTIF(AI2:AK2, "0"))+(COUNTIF(AQ2:AS2,"0"))</f>
        <v>7</v>
      </c>
      <c r="BU2" s="1">
        <v>4</v>
      </c>
      <c r="BV2" s="1">
        <f t="shared" ref="BV2:BV33" si="15">COUNTA(AC2:AD2, AL2, AT2)</f>
        <v>2</v>
      </c>
      <c r="BW2" s="1">
        <f t="shared" ref="BW2:BW65" si="16">(SUM(AC2:AD2))+(SUM(AL2))+(SUM(AT2))</f>
        <v>0</v>
      </c>
      <c r="BX2" s="1">
        <f t="shared" ref="BX2:BX33" si="17">(COUNTIF(AC2:AD2, "a"))+(COUNTIF(AL2, "a"))+(COUNTIF(AT2,"a"))</f>
        <v>0</v>
      </c>
      <c r="BY2" s="1">
        <f t="shared" ref="BY2:BY33" si="18">(COUNTIF(AC2:AD2, "0"))+(COUNTIF(AL2, "0"))+(COUNTIF(AT2,"0"))</f>
        <v>2</v>
      </c>
    </row>
    <row r="3" spans="1:77" x14ac:dyDescent="0.15">
      <c r="A3" s="1" t="s">
        <v>12</v>
      </c>
      <c r="B3" s="7" t="s">
        <v>41</v>
      </c>
      <c r="C3" s="1" t="s">
        <v>257</v>
      </c>
      <c r="D3" s="1" t="s">
        <v>251</v>
      </c>
      <c r="E3" s="1" t="s">
        <v>252</v>
      </c>
      <c r="F3" s="11">
        <v>1.1000000000000001</v>
      </c>
      <c r="G3" s="1" t="s">
        <v>253</v>
      </c>
      <c r="H3" s="1" t="s">
        <v>258</v>
      </c>
      <c r="I3" s="1" t="s">
        <v>259</v>
      </c>
      <c r="J3" s="1">
        <v>3</v>
      </c>
      <c r="K3" s="1" t="s">
        <v>260</v>
      </c>
      <c r="L3" s="1" t="s">
        <v>260</v>
      </c>
      <c r="M3" s="1" t="s">
        <v>261</v>
      </c>
      <c r="N3" s="7" t="s">
        <v>41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W3" s="1">
        <v>32</v>
      </c>
      <c r="AX3" s="1">
        <f t="shared" si="0"/>
        <v>31</v>
      </c>
      <c r="AY3" s="1">
        <f t="shared" si="1"/>
        <v>0</v>
      </c>
      <c r="AZ3" s="1">
        <f t="shared" si="2"/>
        <v>0</v>
      </c>
      <c r="BA3" s="1">
        <f t="shared" ref="BA3:BA66" si="19">AX3-AY3-AZ3</f>
        <v>31</v>
      </c>
      <c r="BC3" s="1">
        <v>12</v>
      </c>
      <c r="BD3" s="1">
        <f t="shared" si="3"/>
        <v>12</v>
      </c>
      <c r="BE3" s="1">
        <f t="shared" si="4"/>
        <v>0</v>
      </c>
      <c r="BF3" s="1">
        <f t="shared" si="5"/>
        <v>0</v>
      </c>
      <c r="BG3" s="1">
        <f t="shared" si="6"/>
        <v>12</v>
      </c>
      <c r="BI3" s="1">
        <v>4</v>
      </c>
      <c r="BJ3" s="1">
        <f t="shared" si="7"/>
        <v>4</v>
      </c>
      <c r="BK3" s="1">
        <f t="shared" si="8"/>
        <v>0</v>
      </c>
      <c r="BL3" s="1">
        <f t="shared" si="9"/>
        <v>0</v>
      </c>
      <c r="BM3" s="1">
        <f t="shared" si="10"/>
        <v>4</v>
      </c>
      <c r="BO3" s="1">
        <v>12</v>
      </c>
      <c r="BP3" s="1">
        <f t="shared" si="11"/>
        <v>11</v>
      </c>
      <c r="BQ3" s="1">
        <f t="shared" si="12"/>
        <v>0</v>
      </c>
      <c r="BR3" s="1">
        <f t="shared" si="13"/>
        <v>0</v>
      </c>
      <c r="BS3" s="1">
        <f t="shared" si="14"/>
        <v>11</v>
      </c>
      <c r="BU3" s="1">
        <v>4</v>
      </c>
      <c r="BV3" s="1">
        <f t="shared" si="15"/>
        <v>4</v>
      </c>
      <c r="BW3" s="1">
        <f t="shared" si="16"/>
        <v>0</v>
      </c>
      <c r="BX3" s="1">
        <f t="shared" si="17"/>
        <v>0</v>
      </c>
      <c r="BY3" s="1">
        <f t="shared" si="18"/>
        <v>4</v>
      </c>
    </row>
    <row r="4" spans="1:77" x14ac:dyDescent="0.15">
      <c r="B4" s="7" t="s">
        <v>43</v>
      </c>
      <c r="C4" s="1" t="s">
        <v>43</v>
      </c>
      <c r="D4" s="1" t="s">
        <v>262</v>
      </c>
      <c r="E4" s="1" t="s">
        <v>263</v>
      </c>
      <c r="F4" s="11">
        <v>2.1</v>
      </c>
      <c r="G4" s="1" t="s">
        <v>264</v>
      </c>
      <c r="H4" s="1" t="s">
        <v>260</v>
      </c>
      <c r="I4" s="1" t="s">
        <v>265</v>
      </c>
      <c r="J4" s="1">
        <v>5</v>
      </c>
      <c r="K4" s="1" t="s">
        <v>260</v>
      </c>
      <c r="L4" s="1" t="s">
        <v>260</v>
      </c>
      <c r="M4" s="1" t="s">
        <v>266</v>
      </c>
      <c r="N4" s="7" t="s">
        <v>43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W4" s="1">
        <v>1</v>
      </c>
      <c r="AB4" s="1">
        <v>1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L4" s="1">
        <v>1</v>
      </c>
      <c r="AM4" s="1">
        <v>0</v>
      </c>
      <c r="AN4" s="1">
        <v>0</v>
      </c>
      <c r="AO4" s="1">
        <v>0</v>
      </c>
      <c r="AR4" s="1">
        <v>1</v>
      </c>
      <c r="AS4" s="1">
        <v>1</v>
      </c>
      <c r="AW4" s="1">
        <v>32</v>
      </c>
      <c r="AX4" s="1">
        <f t="shared" si="0"/>
        <v>19</v>
      </c>
      <c r="AY4" s="1">
        <f t="shared" si="1"/>
        <v>5</v>
      </c>
      <c r="AZ4" s="1">
        <f t="shared" si="2"/>
        <v>0</v>
      </c>
      <c r="BA4" s="1">
        <f t="shared" si="19"/>
        <v>14</v>
      </c>
      <c r="BC4" s="1">
        <v>12</v>
      </c>
      <c r="BD4" s="1">
        <f t="shared" si="3"/>
        <v>12</v>
      </c>
      <c r="BE4" s="1">
        <f t="shared" si="4"/>
        <v>0</v>
      </c>
      <c r="BF4" s="1">
        <f t="shared" si="5"/>
        <v>0</v>
      </c>
      <c r="BG4" s="1">
        <f t="shared" si="6"/>
        <v>12</v>
      </c>
      <c r="BI4" s="1">
        <v>4</v>
      </c>
      <c r="BJ4" s="1">
        <f t="shared" si="7"/>
        <v>0</v>
      </c>
      <c r="BK4" s="1">
        <f t="shared" si="8"/>
        <v>0</v>
      </c>
      <c r="BL4" s="1">
        <f t="shared" si="9"/>
        <v>0</v>
      </c>
      <c r="BM4" s="1">
        <f t="shared" si="10"/>
        <v>0</v>
      </c>
      <c r="BO4" s="1">
        <v>12</v>
      </c>
      <c r="BP4" s="1">
        <f t="shared" si="11"/>
        <v>4</v>
      </c>
      <c r="BQ4" s="1">
        <f t="shared" si="12"/>
        <v>4</v>
      </c>
      <c r="BR4" s="1">
        <f t="shared" si="13"/>
        <v>0</v>
      </c>
      <c r="BS4" s="1">
        <f t="shared" si="14"/>
        <v>0</v>
      </c>
      <c r="BU4" s="1">
        <v>4</v>
      </c>
      <c r="BV4" s="1">
        <f t="shared" si="15"/>
        <v>3</v>
      </c>
      <c r="BW4" s="1">
        <f t="shared" si="16"/>
        <v>1</v>
      </c>
      <c r="BX4" s="1">
        <f t="shared" si="17"/>
        <v>0</v>
      </c>
      <c r="BY4" s="1">
        <f t="shared" si="18"/>
        <v>2</v>
      </c>
    </row>
    <row r="5" spans="1:77" x14ac:dyDescent="0.15">
      <c r="A5" s="4" t="s">
        <v>89</v>
      </c>
      <c r="B5" s="7" t="s">
        <v>45</v>
      </c>
      <c r="C5" s="12" t="s">
        <v>45</v>
      </c>
      <c r="D5" s="12" t="s">
        <v>267</v>
      </c>
      <c r="E5" s="12" t="s">
        <v>268</v>
      </c>
      <c r="F5" s="13">
        <v>3.1</v>
      </c>
      <c r="G5" s="12" t="s">
        <v>269</v>
      </c>
      <c r="H5" s="12" t="s">
        <v>254</v>
      </c>
      <c r="I5" s="12" t="s">
        <v>270</v>
      </c>
      <c r="J5" s="12">
        <v>6</v>
      </c>
      <c r="K5" s="12" t="s">
        <v>254</v>
      </c>
      <c r="L5" s="12" t="s">
        <v>254</v>
      </c>
      <c r="M5" s="12" t="s">
        <v>271</v>
      </c>
      <c r="N5" s="7" t="s">
        <v>45</v>
      </c>
      <c r="O5" s="1">
        <v>0</v>
      </c>
      <c r="P5" s="1">
        <v>0</v>
      </c>
      <c r="Q5" s="1">
        <v>1</v>
      </c>
      <c r="R5" s="1">
        <v>0</v>
      </c>
      <c r="S5" s="1">
        <v>0</v>
      </c>
      <c r="T5" s="1">
        <v>0</v>
      </c>
      <c r="U5" s="1">
        <v>1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I5" s="1">
        <v>0</v>
      </c>
      <c r="AJ5" s="1">
        <v>0</v>
      </c>
      <c r="AK5" s="1">
        <v>0</v>
      </c>
      <c r="AL5" s="1">
        <v>0</v>
      </c>
      <c r="AN5" s="1">
        <v>0</v>
      </c>
      <c r="AO5" s="1">
        <v>0</v>
      </c>
      <c r="AP5" s="1">
        <v>1</v>
      </c>
      <c r="AQ5" s="1">
        <v>0</v>
      </c>
      <c r="AR5" s="1">
        <v>0</v>
      </c>
      <c r="AS5" s="1">
        <v>0</v>
      </c>
      <c r="AT5" s="1">
        <v>0</v>
      </c>
      <c r="AW5" s="1">
        <v>32</v>
      </c>
      <c r="AX5" s="1">
        <f t="shared" si="0"/>
        <v>27</v>
      </c>
      <c r="AY5" s="1">
        <f t="shared" si="1"/>
        <v>3</v>
      </c>
      <c r="AZ5" s="1">
        <f t="shared" si="2"/>
        <v>0</v>
      </c>
      <c r="BA5" s="1">
        <f t="shared" si="19"/>
        <v>24</v>
      </c>
      <c r="BC5" s="1">
        <v>12</v>
      </c>
      <c r="BD5" s="1">
        <f t="shared" si="3"/>
        <v>8</v>
      </c>
      <c r="BE5" s="1">
        <f t="shared" si="4"/>
        <v>1</v>
      </c>
      <c r="BF5" s="1">
        <f t="shared" si="5"/>
        <v>0</v>
      </c>
      <c r="BG5" s="1">
        <f t="shared" si="6"/>
        <v>7</v>
      </c>
      <c r="BI5" s="1">
        <v>4</v>
      </c>
      <c r="BJ5" s="1">
        <f t="shared" si="7"/>
        <v>3</v>
      </c>
      <c r="BK5" s="1">
        <f t="shared" si="8"/>
        <v>2</v>
      </c>
      <c r="BL5" s="1">
        <f t="shared" si="9"/>
        <v>0</v>
      </c>
      <c r="BM5" s="1">
        <f t="shared" si="10"/>
        <v>1</v>
      </c>
      <c r="BO5" s="1">
        <v>12</v>
      </c>
      <c r="BP5" s="1">
        <f t="shared" si="11"/>
        <v>12</v>
      </c>
      <c r="BQ5" s="1">
        <f t="shared" si="12"/>
        <v>0</v>
      </c>
      <c r="BR5" s="1">
        <f t="shared" si="13"/>
        <v>0</v>
      </c>
      <c r="BS5" s="1">
        <f t="shared" si="14"/>
        <v>12</v>
      </c>
      <c r="BU5" s="1">
        <v>4</v>
      </c>
      <c r="BV5" s="1">
        <f t="shared" si="15"/>
        <v>4</v>
      </c>
      <c r="BW5" s="1">
        <f t="shared" si="16"/>
        <v>0</v>
      </c>
      <c r="BX5" s="1">
        <f t="shared" si="17"/>
        <v>0</v>
      </c>
      <c r="BY5" s="1">
        <f t="shared" si="18"/>
        <v>4</v>
      </c>
    </row>
    <row r="6" spans="1:77" x14ac:dyDescent="0.15">
      <c r="A6" s="2" t="s">
        <v>247</v>
      </c>
      <c r="B6" s="7">
        <v>83592</v>
      </c>
      <c r="C6" s="5" t="s">
        <v>272</v>
      </c>
      <c r="D6" s="5" t="s">
        <v>267</v>
      </c>
      <c r="E6" s="5" t="s">
        <v>273</v>
      </c>
      <c r="F6" s="14">
        <v>3.1</v>
      </c>
      <c r="G6" s="5" t="s">
        <v>269</v>
      </c>
      <c r="H6" s="5" t="s">
        <v>258</v>
      </c>
      <c r="I6" s="5" t="s">
        <v>270</v>
      </c>
      <c r="J6" s="5">
        <v>6</v>
      </c>
      <c r="K6" s="5" t="s">
        <v>274</v>
      </c>
      <c r="L6" s="5" t="s">
        <v>275</v>
      </c>
      <c r="M6" s="5" t="s">
        <v>276</v>
      </c>
      <c r="N6" s="7">
        <v>83592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G6" s="1">
        <v>0</v>
      </c>
      <c r="AI6" s="1">
        <v>0</v>
      </c>
      <c r="AJ6" s="1">
        <v>0</v>
      </c>
      <c r="AK6" s="1">
        <v>0</v>
      </c>
      <c r="AL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W6" s="1">
        <v>32</v>
      </c>
      <c r="AX6" s="1">
        <f t="shared" si="0"/>
        <v>18</v>
      </c>
      <c r="AY6" s="1">
        <f t="shared" si="1"/>
        <v>0</v>
      </c>
      <c r="AZ6" s="1">
        <f t="shared" si="2"/>
        <v>0</v>
      </c>
      <c r="BA6" s="1">
        <f t="shared" si="19"/>
        <v>18</v>
      </c>
      <c r="BC6" s="1">
        <v>12</v>
      </c>
      <c r="BD6" s="1">
        <f t="shared" si="3"/>
        <v>1</v>
      </c>
      <c r="BE6" s="1">
        <f t="shared" si="4"/>
        <v>0</v>
      </c>
      <c r="BF6" s="1">
        <f t="shared" si="5"/>
        <v>0</v>
      </c>
      <c r="BG6" s="1">
        <f t="shared" si="6"/>
        <v>1</v>
      </c>
      <c r="BI6" s="1">
        <v>4</v>
      </c>
      <c r="BJ6" s="1">
        <f t="shared" si="7"/>
        <v>1</v>
      </c>
      <c r="BK6" s="1">
        <f t="shared" si="8"/>
        <v>0</v>
      </c>
      <c r="BL6" s="1">
        <f t="shared" si="9"/>
        <v>0</v>
      </c>
      <c r="BM6" s="1">
        <f t="shared" si="10"/>
        <v>1</v>
      </c>
      <c r="BO6" s="1">
        <v>12</v>
      </c>
      <c r="BP6" s="1">
        <f t="shared" si="11"/>
        <v>12</v>
      </c>
      <c r="BQ6" s="1">
        <f t="shared" si="12"/>
        <v>0</v>
      </c>
      <c r="BR6" s="1">
        <f t="shared" si="13"/>
        <v>0</v>
      </c>
      <c r="BS6" s="1">
        <f t="shared" si="14"/>
        <v>12</v>
      </c>
      <c r="BU6" s="1">
        <v>4</v>
      </c>
      <c r="BV6" s="1">
        <f t="shared" si="15"/>
        <v>4</v>
      </c>
      <c r="BW6" s="1">
        <f t="shared" si="16"/>
        <v>0</v>
      </c>
      <c r="BX6" s="1">
        <f t="shared" si="17"/>
        <v>0</v>
      </c>
      <c r="BY6" s="1">
        <f t="shared" si="18"/>
        <v>4</v>
      </c>
    </row>
    <row r="7" spans="1:77" x14ac:dyDescent="0.15">
      <c r="A7" s="1" t="s">
        <v>241</v>
      </c>
      <c r="B7" s="7">
        <v>83591</v>
      </c>
      <c r="C7" s="5" t="s">
        <v>277</v>
      </c>
      <c r="D7" s="12" t="s">
        <v>267</v>
      </c>
      <c r="E7" s="12" t="s">
        <v>273</v>
      </c>
      <c r="F7" s="13">
        <v>3.1</v>
      </c>
      <c r="G7" s="12" t="s">
        <v>269</v>
      </c>
      <c r="H7" s="12" t="s">
        <v>258</v>
      </c>
      <c r="I7" s="12" t="s">
        <v>278</v>
      </c>
      <c r="J7" s="12">
        <v>4</v>
      </c>
      <c r="K7" s="12" t="s">
        <v>279</v>
      </c>
      <c r="L7" s="12" t="s">
        <v>275</v>
      </c>
      <c r="M7" s="5" t="s">
        <v>280</v>
      </c>
      <c r="N7" s="7">
        <v>83591</v>
      </c>
      <c r="O7" s="1">
        <v>0</v>
      </c>
      <c r="R7" s="1">
        <v>0</v>
      </c>
      <c r="S7" s="1">
        <v>0</v>
      </c>
      <c r="T7" s="1">
        <v>0</v>
      </c>
      <c r="X7" s="1">
        <v>0</v>
      </c>
      <c r="Y7" s="1">
        <v>0</v>
      </c>
      <c r="Z7" s="1">
        <v>1</v>
      </c>
      <c r="AA7" s="1">
        <v>1</v>
      </c>
      <c r="AB7" s="1">
        <v>0</v>
      </c>
      <c r="AC7" s="1">
        <v>0</v>
      </c>
      <c r="AD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O7" s="1">
        <v>0</v>
      </c>
      <c r="AQ7" s="1">
        <v>0</v>
      </c>
      <c r="AS7" s="1">
        <v>0</v>
      </c>
      <c r="AT7" s="1">
        <v>0</v>
      </c>
      <c r="AW7" s="1">
        <v>32</v>
      </c>
      <c r="AX7" s="1">
        <f t="shared" si="0"/>
        <v>23</v>
      </c>
      <c r="AY7" s="1">
        <f t="shared" si="1"/>
        <v>2</v>
      </c>
      <c r="AZ7" s="1">
        <f t="shared" si="2"/>
        <v>0</v>
      </c>
      <c r="BA7" s="1">
        <f t="shared" si="19"/>
        <v>21</v>
      </c>
      <c r="BC7" s="1">
        <v>12</v>
      </c>
      <c r="BD7" s="1">
        <f t="shared" si="3"/>
        <v>8</v>
      </c>
      <c r="BE7" s="1">
        <f t="shared" si="4"/>
        <v>0</v>
      </c>
      <c r="BF7" s="1">
        <f t="shared" si="5"/>
        <v>0</v>
      </c>
      <c r="BG7" s="1">
        <f t="shared" si="6"/>
        <v>8</v>
      </c>
      <c r="BI7" s="1">
        <v>4</v>
      </c>
      <c r="BJ7" s="1">
        <f t="shared" si="7"/>
        <v>1</v>
      </c>
      <c r="BK7" s="1">
        <f t="shared" si="8"/>
        <v>0</v>
      </c>
      <c r="BL7" s="1">
        <f t="shared" si="9"/>
        <v>0</v>
      </c>
      <c r="BM7" s="1">
        <f t="shared" si="10"/>
        <v>1</v>
      </c>
      <c r="BO7" s="1">
        <v>12</v>
      </c>
      <c r="BP7" s="1">
        <f t="shared" si="11"/>
        <v>10</v>
      </c>
      <c r="BQ7" s="1">
        <f t="shared" si="12"/>
        <v>2</v>
      </c>
      <c r="BR7" s="1">
        <f t="shared" si="13"/>
        <v>0</v>
      </c>
      <c r="BS7" s="1">
        <f t="shared" si="14"/>
        <v>8</v>
      </c>
      <c r="BU7" s="1">
        <v>4</v>
      </c>
      <c r="BV7" s="1">
        <f t="shared" si="15"/>
        <v>4</v>
      </c>
      <c r="BW7" s="1">
        <f t="shared" si="16"/>
        <v>0</v>
      </c>
      <c r="BX7" s="1">
        <f t="shared" si="17"/>
        <v>0</v>
      </c>
      <c r="BY7" s="1">
        <f t="shared" si="18"/>
        <v>4</v>
      </c>
    </row>
    <row r="8" spans="1:77" x14ac:dyDescent="0.15">
      <c r="A8" s="1" t="s">
        <v>242</v>
      </c>
      <c r="B8" s="7">
        <v>83593</v>
      </c>
      <c r="C8" s="1" t="s">
        <v>823</v>
      </c>
      <c r="D8" s="12" t="s">
        <v>267</v>
      </c>
      <c r="E8" s="15" t="s">
        <v>824</v>
      </c>
      <c r="F8" s="15">
        <v>3.1</v>
      </c>
      <c r="G8" s="12" t="s">
        <v>269</v>
      </c>
      <c r="H8" s="12" t="s">
        <v>258</v>
      </c>
      <c r="I8" s="12" t="s">
        <v>278</v>
      </c>
      <c r="J8" s="12">
        <v>4</v>
      </c>
      <c r="K8" s="12" t="s">
        <v>275</v>
      </c>
      <c r="L8" s="12" t="s">
        <v>275</v>
      </c>
      <c r="M8" s="1" t="s">
        <v>280</v>
      </c>
      <c r="N8" s="7">
        <v>83593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W8" s="1">
        <v>32</v>
      </c>
      <c r="AX8" s="1">
        <f t="shared" si="0"/>
        <v>7</v>
      </c>
      <c r="AY8" s="1">
        <f t="shared" si="1"/>
        <v>0</v>
      </c>
      <c r="AZ8" s="1">
        <f t="shared" si="2"/>
        <v>0</v>
      </c>
      <c r="BA8" s="1">
        <f t="shared" si="19"/>
        <v>7</v>
      </c>
      <c r="BC8" s="1">
        <v>12</v>
      </c>
      <c r="BD8" s="1">
        <f t="shared" si="3"/>
        <v>2</v>
      </c>
      <c r="BE8" s="1">
        <f t="shared" si="4"/>
        <v>0</v>
      </c>
      <c r="BF8" s="1">
        <f t="shared" si="5"/>
        <v>0</v>
      </c>
      <c r="BG8" s="1">
        <f t="shared" si="6"/>
        <v>2</v>
      </c>
      <c r="BI8" s="1">
        <v>4</v>
      </c>
      <c r="BJ8" s="1">
        <f t="shared" si="7"/>
        <v>1</v>
      </c>
      <c r="BK8" s="1">
        <f t="shared" si="8"/>
        <v>0</v>
      </c>
      <c r="BL8" s="1">
        <f t="shared" si="9"/>
        <v>0</v>
      </c>
      <c r="BM8" s="1">
        <f t="shared" si="10"/>
        <v>1</v>
      </c>
      <c r="BO8" s="1">
        <v>12</v>
      </c>
      <c r="BP8" s="1">
        <f t="shared" si="11"/>
        <v>3</v>
      </c>
      <c r="BQ8" s="1">
        <f t="shared" si="12"/>
        <v>0</v>
      </c>
      <c r="BR8" s="1">
        <f t="shared" si="13"/>
        <v>0</v>
      </c>
      <c r="BS8" s="1">
        <f t="shared" si="14"/>
        <v>3</v>
      </c>
      <c r="BU8" s="1">
        <v>4</v>
      </c>
      <c r="BV8" s="1">
        <f t="shared" si="15"/>
        <v>1</v>
      </c>
      <c r="BW8" s="1">
        <f t="shared" si="16"/>
        <v>0</v>
      </c>
      <c r="BX8" s="1">
        <f t="shared" si="17"/>
        <v>0</v>
      </c>
      <c r="BY8" s="1">
        <f t="shared" si="18"/>
        <v>1</v>
      </c>
    </row>
    <row r="9" spans="1:77" x14ac:dyDescent="0.15">
      <c r="A9" s="1" t="s">
        <v>243</v>
      </c>
      <c r="B9" s="7" t="s">
        <v>44</v>
      </c>
      <c r="C9" s="12" t="s">
        <v>44</v>
      </c>
      <c r="D9" s="12" t="s">
        <v>267</v>
      </c>
      <c r="E9" s="15" t="s">
        <v>281</v>
      </c>
      <c r="F9" s="16">
        <v>3.2</v>
      </c>
      <c r="G9" s="12" t="s">
        <v>269</v>
      </c>
      <c r="H9" s="12" t="s">
        <v>254</v>
      </c>
      <c r="I9" s="12" t="s">
        <v>278</v>
      </c>
      <c r="J9" s="12">
        <v>4</v>
      </c>
      <c r="K9" s="12" t="s">
        <v>260</v>
      </c>
      <c r="L9" s="12" t="s">
        <v>279</v>
      </c>
      <c r="M9" s="12" t="s">
        <v>282</v>
      </c>
      <c r="N9" s="7" t="s">
        <v>44</v>
      </c>
      <c r="U9" s="1">
        <v>0</v>
      </c>
      <c r="V9" s="1">
        <v>0</v>
      </c>
      <c r="W9" s="1">
        <v>1</v>
      </c>
      <c r="X9" s="1">
        <v>0</v>
      </c>
      <c r="Z9" s="1">
        <v>1</v>
      </c>
      <c r="AA9" s="1">
        <v>0</v>
      </c>
      <c r="AC9" s="1">
        <v>0</v>
      </c>
      <c r="AD9" s="1">
        <v>0</v>
      </c>
      <c r="AK9" s="1">
        <v>0</v>
      </c>
      <c r="AP9" s="1">
        <v>0</v>
      </c>
      <c r="AQ9" s="1">
        <v>0</v>
      </c>
      <c r="AR9" s="1">
        <v>0</v>
      </c>
      <c r="AS9" s="1">
        <v>0</v>
      </c>
      <c r="AW9" s="1">
        <v>32</v>
      </c>
      <c r="AX9" s="1">
        <f t="shared" si="0"/>
        <v>13</v>
      </c>
      <c r="AY9" s="1">
        <f t="shared" si="1"/>
        <v>2</v>
      </c>
      <c r="AZ9" s="1">
        <f t="shared" si="2"/>
        <v>0</v>
      </c>
      <c r="BA9" s="1">
        <f t="shared" si="19"/>
        <v>11</v>
      </c>
      <c r="BC9" s="1">
        <v>12</v>
      </c>
      <c r="BD9" s="1">
        <f t="shared" si="3"/>
        <v>0</v>
      </c>
      <c r="BE9" s="1">
        <f t="shared" si="4"/>
        <v>0</v>
      </c>
      <c r="BF9" s="1">
        <f t="shared" si="5"/>
        <v>0</v>
      </c>
      <c r="BG9" s="1">
        <f t="shared" si="6"/>
        <v>0</v>
      </c>
      <c r="BI9" s="1">
        <v>4</v>
      </c>
      <c r="BJ9" s="1">
        <f t="shared" si="7"/>
        <v>3</v>
      </c>
      <c r="BK9" s="1">
        <f t="shared" si="8"/>
        <v>0</v>
      </c>
      <c r="BL9" s="1">
        <f t="shared" si="9"/>
        <v>0</v>
      </c>
      <c r="BM9" s="1">
        <f t="shared" si="10"/>
        <v>3</v>
      </c>
      <c r="BO9" s="1">
        <v>12</v>
      </c>
      <c r="BP9" s="1">
        <f t="shared" si="11"/>
        <v>8</v>
      </c>
      <c r="BQ9" s="1">
        <f t="shared" si="12"/>
        <v>2</v>
      </c>
      <c r="BR9" s="1">
        <f t="shared" si="13"/>
        <v>0</v>
      </c>
      <c r="BS9" s="1">
        <f t="shared" si="14"/>
        <v>6</v>
      </c>
      <c r="BU9" s="1">
        <v>4</v>
      </c>
      <c r="BV9" s="1">
        <f t="shared" si="15"/>
        <v>2</v>
      </c>
      <c r="BW9" s="1">
        <f t="shared" si="16"/>
        <v>0</v>
      </c>
      <c r="BX9" s="1">
        <f t="shared" si="17"/>
        <v>0</v>
      </c>
      <c r="BY9" s="1">
        <f t="shared" si="18"/>
        <v>2</v>
      </c>
    </row>
    <row r="10" spans="1:77" x14ac:dyDescent="0.15">
      <c r="B10" s="7" t="s">
        <v>42</v>
      </c>
      <c r="C10" s="1" t="s">
        <v>283</v>
      </c>
      <c r="D10" s="1" t="s">
        <v>284</v>
      </c>
      <c r="E10" s="1" t="s">
        <v>285</v>
      </c>
      <c r="F10" s="11">
        <v>4.0999999999999996</v>
      </c>
      <c r="G10" s="1" t="s">
        <v>286</v>
      </c>
      <c r="H10" s="1" t="s">
        <v>260</v>
      </c>
      <c r="I10" s="1" t="s">
        <v>278</v>
      </c>
      <c r="J10" s="1">
        <v>4</v>
      </c>
      <c r="K10" s="1" t="s">
        <v>260</v>
      </c>
      <c r="L10" s="1" t="s">
        <v>260</v>
      </c>
      <c r="M10" s="1" t="s">
        <v>287</v>
      </c>
      <c r="N10" s="7" t="s">
        <v>42</v>
      </c>
      <c r="U10" s="1">
        <v>0</v>
      </c>
      <c r="AB10" s="1">
        <v>0</v>
      </c>
      <c r="AC10" s="1">
        <v>0</v>
      </c>
      <c r="AD10" s="1">
        <v>0</v>
      </c>
      <c r="AJ10" s="1">
        <v>0</v>
      </c>
      <c r="AL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W10" s="1">
        <v>32</v>
      </c>
      <c r="AX10" s="1">
        <f t="shared" si="0"/>
        <v>11</v>
      </c>
      <c r="AY10" s="1">
        <f t="shared" si="1"/>
        <v>0</v>
      </c>
      <c r="AZ10" s="1">
        <f t="shared" si="2"/>
        <v>0</v>
      </c>
      <c r="BA10" s="1">
        <f t="shared" si="19"/>
        <v>11</v>
      </c>
      <c r="BC10" s="1">
        <v>12</v>
      </c>
      <c r="BD10" s="1">
        <f t="shared" si="3"/>
        <v>0</v>
      </c>
      <c r="BE10" s="1">
        <f t="shared" si="4"/>
        <v>0</v>
      </c>
      <c r="BF10" s="1">
        <f t="shared" si="5"/>
        <v>0</v>
      </c>
      <c r="BG10" s="1">
        <f t="shared" si="6"/>
        <v>0</v>
      </c>
      <c r="BI10" s="1">
        <v>4</v>
      </c>
      <c r="BJ10" s="1">
        <f t="shared" si="7"/>
        <v>2</v>
      </c>
      <c r="BK10" s="1">
        <f t="shared" si="8"/>
        <v>0</v>
      </c>
      <c r="BL10" s="1">
        <f t="shared" si="9"/>
        <v>0</v>
      </c>
      <c r="BM10" s="1">
        <f t="shared" si="10"/>
        <v>2</v>
      </c>
      <c r="BO10" s="1">
        <v>12</v>
      </c>
      <c r="BP10" s="1">
        <f t="shared" si="11"/>
        <v>5</v>
      </c>
      <c r="BQ10" s="1">
        <f t="shared" si="12"/>
        <v>0</v>
      </c>
      <c r="BR10" s="1">
        <f t="shared" si="13"/>
        <v>0</v>
      </c>
      <c r="BS10" s="1">
        <f t="shared" si="14"/>
        <v>5</v>
      </c>
      <c r="BU10" s="1">
        <v>4</v>
      </c>
      <c r="BV10" s="1">
        <f t="shared" si="15"/>
        <v>4</v>
      </c>
      <c r="BW10" s="1">
        <f t="shared" si="16"/>
        <v>0</v>
      </c>
      <c r="BX10" s="1">
        <f t="shared" si="17"/>
        <v>0</v>
      </c>
      <c r="BY10" s="1">
        <f t="shared" si="18"/>
        <v>4</v>
      </c>
    </row>
    <row r="11" spans="1:77" x14ac:dyDescent="0.15">
      <c r="B11" s="7" t="s">
        <v>50</v>
      </c>
      <c r="C11" s="1" t="s">
        <v>50</v>
      </c>
      <c r="D11" s="12" t="s">
        <v>288</v>
      </c>
      <c r="E11" s="15" t="s">
        <v>289</v>
      </c>
      <c r="F11" s="16">
        <v>5</v>
      </c>
      <c r="G11" s="12" t="s">
        <v>290</v>
      </c>
      <c r="H11" s="12" t="s">
        <v>260</v>
      </c>
      <c r="I11" s="12" t="s">
        <v>265</v>
      </c>
      <c r="J11" s="12">
        <v>5</v>
      </c>
      <c r="K11" s="12" t="s">
        <v>260</v>
      </c>
      <c r="L11" s="12" t="s">
        <v>260</v>
      </c>
      <c r="M11" s="1" t="s">
        <v>291</v>
      </c>
      <c r="N11" s="7" t="s">
        <v>50</v>
      </c>
      <c r="O11" s="1">
        <v>0</v>
      </c>
      <c r="Q11" s="1">
        <v>0</v>
      </c>
      <c r="R11" s="1">
        <v>0</v>
      </c>
      <c r="S11" s="1">
        <v>0</v>
      </c>
      <c r="T11" s="1">
        <v>0</v>
      </c>
      <c r="V11" s="1">
        <v>0</v>
      </c>
      <c r="W11" s="1">
        <v>0</v>
      </c>
      <c r="Y11" s="1">
        <v>0</v>
      </c>
      <c r="AA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1</v>
      </c>
      <c r="AK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1</v>
      </c>
      <c r="AS11" s="1">
        <v>1</v>
      </c>
      <c r="AT11" s="1">
        <v>0</v>
      </c>
      <c r="AW11" s="1">
        <v>32</v>
      </c>
      <c r="AX11" s="1">
        <f t="shared" si="0"/>
        <v>22</v>
      </c>
      <c r="AY11" s="1">
        <f t="shared" si="1"/>
        <v>3</v>
      </c>
      <c r="AZ11" s="1">
        <f t="shared" si="2"/>
        <v>0</v>
      </c>
      <c r="BA11" s="1">
        <f t="shared" si="19"/>
        <v>19</v>
      </c>
      <c r="BC11" s="1">
        <v>12</v>
      </c>
      <c r="BD11" s="1">
        <f t="shared" si="3"/>
        <v>11</v>
      </c>
      <c r="BE11" s="1">
        <f t="shared" si="4"/>
        <v>0</v>
      </c>
      <c r="BF11" s="1">
        <f t="shared" si="5"/>
        <v>0</v>
      </c>
      <c r="BG11" s="1">
        <f t="shared" si="6"/>
        <v>11</v>
      </c>
      <c r="BI11" s="1">
        <v>4</v>
      </c>
      <c r="BJ11" s="1">
        <f t="shared" si="7"/>
        <v>3</v>
      </c>
      <c r="BK11" s="1">
        <f t="shared" si="8"/>
        <v>0</v>
      </c>
      <c r="BL11" s="1">
        <f t="shared" si="9"/>
        <v>0</v>
      </c>
      <c r="BM11" s="1">
        <f t="shared" si="10"/>
        <v>3</v>
      </c>
      <c r="BO11" s="1">
        <v>12</v>
      </c>
      <c r="BP11" s="1">
        <f t="shared" si="11"/>
        <v>7</v>
      </c>
      <c r="BQ11" s="1">
        <f t="shared" si="12"/>
        <v>3</v>
      </c>
      <c r="BR11" s="1">
        <f t="shared" si="13"/>
        <v>0</v>
      </c>
      <c r="BS11" s="1">
        <f t="shared" si="14"/>
        <v>4</v>
      </c>
      <c r="BU11" s="1">
        <v>4</v>
      </c>
      <c r="BV11" s="1">
        <f t="shared" si="15"/>
        <v>1</v>
      </c>
      <c r="BW11" s="1">
        <f t="shared" si="16"/>
        <v>0</v>
      </c>
      <c r="BX11" s="1">
        <f t="shared" si="17"/>
        <v>0</v>
      </c>
      <c r="BY11" s="1">
        <f t="shared" si="18"/>
        <v>1</v>
      </c>
    </row>
    <row r="12" spans="1:77" x14ac:dyDescent="0.15">
      <c r="B12" s="7" t="s">
        <v>51</v>
      </c>
      <c r="C12" s="1" t="s">
        <v>51</v>
      </c>
      <c r="D12" s="12" t="s">
        <v>288</v>
      </c>
      <c r="E12" s="15" t="s">
        <v>292</v>
      </c>
      <c r="F12" s="16">
        <v>5</v>
      </c>
      <c r="G12" s="12" t="s">
        <v>290</v>
      </c>
      <c r="H12" s="12" t="s">
        <v>260</v>
      </c>
      <c r="I12" s="12" t="s">
        <v>259</v>
      </c>
      <c r="J12" s="12">
        <v>3</v>
      </c>
      <c r="K12" s="12" t="s">
        <v>293</v>
      </c>
      <c r="L12" s="12" t="s">
        <v>293</v>
      </c>
      <c r="M12" s="1" t="s">
        <v>294</v>
      </c>
      <c r="N12" s="7" t="s">
        <v>51</v>
      </c>
      <c r="X12" s="1">
        <v>0</v>
      </c>
      <c r="Y12" s="1">
        <v>0</v>
      </c>
      <c r="AA12" s="1">
        <v>0</v>
      </c>
      <c r="AC12" s="1">
        <v>0</v>
      </c>
      <c r="AF12" s="1">
        <v>0</v>
      </c>
      <c r="AK12" s="1">
        <v>0</v>
      </c>
      <c r="AO12" s="1">
        <v>0</v>
      </c>
      <c r="AQ12" s="1">
        <v>0</v>
      </c>
      <c r="AR12" s="1">
        <v>0</v>
      </c>
      <c r="AS12" s="1">
        <v>0</v>
      </c>
      <c r="AT12" s="1">
        <v>0</v>
      </c>
      <c r="AW12" s="1">
        <v>32</v>
      </c>
      <c r="AX12" s="1">
        <f t="shared" si="0"/>
        <v>11</v>
      </c>
      <c r="AY12" s="1">
        <f t="shared" si="1"/>
        <v>0</v>
      </c>
      <c r="AZ12" s="1">
        <f t="shared" si="2"/>
        <v>0</v>
      </c>
      <c r="BA12" s="1">
        <f t="shared" si="19"/>
        <v>11</v>
      </c>
      <c r="BC12" s="1">
        <v>12</v>
      </c>
      <c r="BD12" s="1">
        <f t="shared" si="3"/>
        <v>2</v>
      </c>
      <c r="BE12" s="1">
        <f t="shared" si="4"/>
        <v>0</v>
      </c>
      <c r="BF12" s="1">
        <f t="shared" si="5"/>
        <v>0</v>
      </c>
      <c r="BG12" s="1">
        <f t="shared" si="6"/>
        <v>2</v>
      </c>
      <c r="BI12" s="1">
        <v>4</v>
      </c>
      <c r="BJ12" s="1">
        <f t="shared" si="7"/>
        <v>0</v>
      </c>
      <c r="BK12" s="1">
        <f t="shared" si="8"/>
        <v>0</v>
      </c>
      <c r="BL12" s="1">
        <f t="shared" si="9"/>
        <v>0</v>
      </c>
      <c r="BM12" s="1">
        <f t="shared" si="10"/>
        <v>0</v>
      </c>
      <c r="BO12" s="1">
        <v>12</v>
      </c>
      <c r="BP12" s="1">
        <f t="shared" si="11"/>
        <v>7</v>
      </c>
      <c r="BQ12" s="1">
        <f t="shared" si="12"/>
        <v>0</v>
      </c>
      <c r="BR12" s="1">
        <f t="shared" si="13"/>
        <v>0</v>
      </c>
      <c r="BS12" s="1">
        <f t="shared" si="14"/>
        <v>7</v>
      </c>
      <c r="BU12" s="1">
        <v>4</v>
      </c>
      <c r="BV12" s="1">
        <f t="shared" si="15"/>
        <v>2</v>
      </c>
      <c r="BW12" s="1">
        <f t="shared" si="16"/>
        <v>0</v>
      </c>
      <c r="BX12" s="1">
        <f t="shared" si="17"/>
        <v>0</v>
      </c>
      <c r="BY12" s="1">
        <f t="shared" si="18"/>
        <v>2</v>
      </c>
    </row>
    <row r="13" spans="1:77" x14ac:dyDescent="0.15">
      <c r="B13" s="7" t="s">
        <v>52</v>
      </c>
      <c r="C13" s="1" t="s">
        <v>295</v>
      </c>
      <c r="D13" s="12" t="s">
        <v>288</v>
      </c>
      <c r="E13" s="15" t="s">
        <v>296</v>
      </c>
      <c r="F13" s="16">
        <v>5</v>
      </c>
      <c r="G13" s="12" t="s">
        <v>290</v>
      </c>
      <c r="H13" s="12" t="s">
        <v>260</v>
      </c>
      <c r="I13" s="12" t="s">
        <v>270</v>
      </c>
      <c r="J13" s="12">
        <v>6</v>
      </c>
      <c r="K13" s="12" t="s">
        <v>254</v>
      </c>
      <c r="L13" s="12" t="s">
        <v>293</v>
      </c>
      <c r="M13" s="1" t="s">
        <v>297</v>
      </c>
      <c r="N13" s="7" t="s">
        <v>52</v>
      </c>
      <c r="O13" s="1">
        <v>0</v>
      </c>
      <c r="P13" s="1">
        <v>0</v>
      </c>
      <c r="R13" s="1">
        <v>0</v>
      </c>
      <c r="S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1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W13" s="1">
        <v>32</v>
      </c>
      <c r="AX13" s="1">
        <f t="shared" si="0"/>
        <v>27</v>
      </c>
      <c r="AY13" s="1">
        <f t="shared" si="1"/>
        <v>1</v>
      </c>
      <c r="AZ13" s="1">
        <f t="shared" si="2"/>
        <v>0</v>
      </c>
      <c r="BA13" s="1">
        <f t="shared" si="19"/>
        <v>26</v>
      </c>
      <c r="BC13" s="1">
        <v>12</v>
      </c>
      <c r="BD13" s="1">
        <f t="shared" si="3"/>
        <v>10</v>
      </c>
      <c r="BE13" s="1">
        <f t="shared" si="4"/>
        <v>0</v>
      </c>
      <c r="BF13" s="1">
        <f t="shared" si="5"/>
        <v>0</v>
      </c>
      <c r="BG13" s="1">
        <f t="shared" si="6"/>
        <v>10</v>
      </c>
      <c r="BI13" s="1">
        <v>4</v>
      </c>
      <c r="BJ13" s="1">
        <f t="shared" si="7"/>
        <v>2</v>
      </c>
      <c r="BK13" s="1">
        <f t="shared" si="8"/>
        <v>0</v>
      </c>
      <c r="BL13" s="1">
        <f t="shared" si="9"/>
        <v>0</v>
      </c>
      <c r="BM13" s="1">
        <f t="shared" si="10"/>
        <v>2</v>
      </c>
      <c r="BO13" s="1">
        <v>12</v>
      </c>
      <c r="BP13" s="1">
        <f t="shared" si="11"/>
        <v>12</v>
      </c>
      <c r="BQ13" s="1">
        <f t="shared" si="12"/>
        <v>1</v>
      </c>
      <c r="BR13" s="1">
        <f t="shared" si="13"/>
        <v>0</v>
      </c>
      <c r="BS13" s="1">
        <f t="shared" si="14"/>
        <v>11</v>
      </c>
      <c r="BU13" s="1">
        <v>4</v>
      </c>
      <c r="BV13" s="1">
        <f t="shared" si="15"/>
        <v>3</v>
      </c>
      <c r="BW13" s="1">
        <f t="shared" si="16"/>
        <v>0</v>
      </c>
      <c r="BX13" s="1">
        <f t="shared" si="17"/>
        <v>0</v>
      </c>
      <c r="BY13" s="1">
        <f t="shared" si="18"/>
        <v>3</v>
      </c>
    </row>
    <row r="14" spans="1:77" x14ac:dyDescent="0.15">
      <c r="B14" s="7" t="s">
        <v>53</v>
      </c>
      <c r="C14" s="1" t="s">
        <v>53</v>
      </c>
      <c r="D14" s="12" t="s">
        <v>288</v>
      </c>
      <c r="E14" s="15" t="s">
        <v>298</v>
      </c>
      <c r="F14" s="16" t="s">
        <v>299</v>
      </c>
      <c r="G14" s="12" t="s">
        <v>290</v>
      </c>
      <c r="H14" s="12" t="s">
        <v>260</v>
      </c>
      <c r="I14" s="12" t="s">
        <v>278</v>
      </c>
      <c r="J14" s="12">
        <v>4</v>
      </c>
      <c r="K14" s="12" t="s">
        <v>254</v>
      </c>
      <c r="L14" s="12" t="s">
        <v>254</v>
      </c>
      <c r="M14" s="1" t="s">
        <v>300</v>
      </c>
      <c r="N14" s="7" t="s">
        <v>53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U14" s="2" t="s">
        <v>246</v>
      </c>
      <c r="V14" s="1">
        <v>1</v>
      </c>
      <c r="X14" s="1">
        <v>0</v>
      </c>
      <c r="Z14" s="1">
        <v>0</v>
      </c>
      <c r="AB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Q14" s="1">
        <v>0</v>
      </c>
      <c r="AR14" s="1">
        <v>0</v>
      </c>
      <c r="AS14" s="1">
        <v>0</v>
      </c>
      <c r="AT14" s="1">
        <v>1</v>
      </c>
      <c r="AW14" s="1">
        <v>32</v>
      </c>
      <c r="AX14" s="1">
        <f t="shared" si="0"/>
        <v>25</v>
      </c>
      <c r="AY14" s="1">
        <f t="shared" si="1"/>
        <v>2</v>
      </c>
      <c r="AZ14" s="1">
        <f t="shared" si="2"/>
        <v>1</v>
      </c>
      <c r="BA14" s="1">
        <f t="shared" si="19"/>
        <v>22</v>
      </c>
      <c r="BC14" s="1">
        <v>12</v>
      </c>
      <c r="BD14" s="1">
        <f t="shared" si="3"/>
        <v>11</v>
      </c>
      <c r="BE14" s="1">
        <f t="shared" si="4"/>
        <v>0</v>
      </c>
      <c r="BF14" s="1">
        <f t="shared" si="5"/>
        <v>0</v>
      </c>
      <c r="BG14" s="1">
        <f t="shared" si="6"/>
        <v>11</v>
      </c>
      <c r="BI14" s="1">
        <v>4</v>
      </c>
      <c r="BJ14" s="1">
        <f t="shared" si="7"/>
        <v>3</v>
      </c>
      <c r="BK14" s="1">
        <f t="shared" si="8"/>
        <v>1</v>
      </c>
      <c r="BL14" s="20">
        <f t="shared" si="9"/>
        <v>1</v>
      </c>
      <c r="BM14" s="1">
        <f t="shared" si="10"/>
        <v>1</v>
      </c>
      <c r="BO14" s="1">
        <v>12</v>
      </c>
      <c r="BP14" s="1">
        <f t="shared" si="11"/>
        <v>9</v>
      </c>
      <c r="BQ14" s="1">
        <f t="shared" si="12"/>
        <v>0</v>
      </c>
      <c r="BR14" s="1">
        <f t="shared" si="13"/>
        <v>0</v>
      </c>
      <c r="BS14" s="1">
        <f t="shared" si="14"/>
        <v>9</v>
      </c>
      <c r="BU14" s="1">
        <v>4</v>
      </c>
      <c r="BV14" s="1">
        <f t="shared" si="15"/>
        <v>2</v>
      </c>
      <c r="BW14" s="1">
        <f t="shared" si="16"/>
        <v>1</v>
      </c>
      <c r="BX14" s="1">
        <f t="shared" si="17"/>
        <v>0</v>
      </c>
      <c r="BY14" s="1">
        <f t="shared" si="18"/>
        <v>1</v>
      </c>
    </row>
    <row r="15" spans="1:77" x14ac:dyDescent="0.15">
      <c r="B15" s="7" t="s">
        <v>54</v>
      </c>
      <c r="C15" s="1" t="s">
        <v>54</v>
      </c>
      <c r="D15" s="12" t="s">
        <v>288</v>
      </c>
      <c r="E15" s="15" t="s">
        <v>301</v>
      </c>
      <c r="F15" s="16">
        <v>5.2</v>
      </c>
      <c r="G15" s="12" t="s">
        <v>290</v>
      </c>
      <c r="H15" s="12" t="s">
        <v>260</v>
      </c>
      <c r="I15" s="12" t="s">
        <v>259</v>
      </c>
      <c r="J15" s="12">
        <v>3</v>
      </c>
      <c r="K15" s="12" t="s">
        <v>260</v>
      </c>
      <c r="L15" s="12" t="s">
        <v>260</v>
      </c>
      <c r="M15" s="1" t="s">
        <v>294</v>
      </c>
      <c r="N15" s="7" t="s">
        <v>54</v>
      </c>
      <c r="Z15" s="1">
        <v>0</v>
      </c>
      <c r="AA15" s="1">
        <v>0</v>
      </c>
      <c r="AB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K15" s="1">
        <v>1</v>
      </c>
      <c r="AM15" s="1">
        <v>0</v>
      </c>
      <c r="AN15" s="1">
        <v>0</v>
      </c>
      <c r="AO15" s="1">
        <v>0</v>
      </c>
      <c r="AP15" s="1">
        <v>0</v>
      </c>
      <c r="AR15" s="1">
        <v>0</v>
      </c>
      <c r="AS15" s="1">
        <v>0</v>
      </c>
      <c r="AT15" s="1">
        <v>0</v>
      </c>
      <c r="AW15" s="1">
        <v>32</v>
      </c>
      <c r="AX15" s="1">
        <f t="shared" si="0"/>
        <v>16</v>
      </c>
      <c r="AY15" s="1">
        <f t="shared" si="1"/>
        <v>1</v>
      </c>
      <c r="AZ15" s="1">
        <f t="shared" si="2"/>
        <v>0</v>
      </c>
      <c r="BA15" s="1">
        <f t="shared" si="19"/>
        <v>15</v>
      </c>
      <c r="BC15" s="1">
        <v>12</v>
      </c>
      <c r="BD15" s="1">
        <f t="shared" si="3"/>
        <v>6</v>
      </c>
      <c r="BE15" s="1">
        <f t="shared" si="4"/>
        <v>0</v>
      </c>
      <c r="BF15" s="1">
        <f t="shared" si="5"/>
        <v>0</v>
      </c>
      <c r="BG15" s="1">
        <f t="shared" si="6"/>
        <v>6</v>
      </c>
      <c r="BI15" s="1">
        <v>4</v>
      </c>
      <c r="BJ15" s="1">
        <f t="shared" si="7"/>
        <v>2</v>
      </c>
      <c r="BK15" s="1">
        <f t="shared" si="8"/>
        <v>0</v>
      </c>
      <c r="BL15" s="1">
        <f t="shared" si="9"/>
        <v>0</v>
      </c>
      <c r="BM15" s="1">
        <f t="shared" si="10"/>
        <v>2</v>
      </c>
      <c r="BO15" s="1">
        <v>12</v>
      </c>
      <c r="BP15" s="1">
        <f t="shared" si="11"/>
        <v>6</v>
      </c>
      <c r="BQ15" s="1">
        <f t="shared" si="12"/>
        <v>1</v>
      </c>
      <c r="BR15" s="1">
        <f t="shared" si="13"/>
        <v>0</v>
      </c>
      <c r="BS15" s="1">
        <f t="shared" si="14"/>
        <v>5</v>
      </c>
      <c r="BU15" s="1">
        <v>4</v>
      </c>
      <c r="BV15" s="1">
        <f t="shared" si="15"/>
        <v>2</v>
      </c>
      <c r="BW15" s="1">
        <f t="shared" si="16"/>
        <v>0</v>
      </c>
      <c r="BX15" s="1">
        <f t="shared" si="17"/>
        <v>0</v>
      </c>
      <c r="BY15" s="1">
        <f t="shared" si="18"/>
        <v>2</v>
      </c>
    </row>
    <row r="16" spans="1:77" x14ac:dyDescent="0.15">
      <c r="B16" s="7" t="s">
        <v>49</v>
      </c>
      <c r="C16" s="1" t="s">
        <v>49</v>
      </c>
      <c r="D16" s="12" t="s">
        <v>288</v>
      </c>
      <c r="E16" s="15" t="s">
        <v>302</v>
      </c>
      <c r="F16" s="16">
        <v>5.3</v>
      </c>
      <c r="G16" s="12" t="s">
        <v>290</v>
      </c>
      <c r="H16" s="12" t="s">
        <v>258</v>
      </c>
      <c r="I16" s="12" t="s">
        <v>278</v>
      </c>
      <c r="J16" s="12">
        <v>4</v>
      </c>
      <c r="K16" s="12" t="s">
        <v>260</v>
      </c>
      <c r="L16" s="12" t="s">
        <v>293</v>
      </c>
      <c r="M16" s="1" t="s">
        <v>303</v>
      </c>
      <c r="N16" s="7" t="s">
        <v>49</v>
      </c>
      <c r="O16" s="1">
        <v>0</v>
      </c>
      <c r="P16" s="1">
        <v>0</v>
      </c>
      <c r="Q16" s="1">
        <v>0</v>
      </c>
      <c r="R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J16" s="1">
        <v>0</v>
      </c>
      <c r="AK16" s="1">
        <v>0</v>
      </c>
      <c r="AL16" s="1">
        <v>0</v>
      </c>
      <c r="AM16" s="1">
        <v>0</v>
      </c>
      <c r="AQ16" s="1">
        <v>0</v>
      </c>
      <c r="AS16" s="1">
        <v>0</v>
      </c>
      <c r="AT16" s="1">
        <v>0</v>
      </c>
      <c r="AW16" s="1">
        <v>32</v>
      </c>
      <c r="AX16" s="1">
        <f t="shared" si="0"/>
        <v>22</v>
      </c>
      <c r="AY16" s="1">
        <f t="shared" si="1"/>
        <v>0</v>
      </c>
      <c r="AZ16" s="1">
        <f t="shared" si="2"/>
        <v>0</v>
      </c>
      <c r="BA16" s="1">
        <f t="shared" si="19"/>
        <v>22</v>
      </c>
      <c r="BC16" s="1">
        <v>12</v>
      </c>
      <c r="BD16" s="1">
        <f t="shared" si="3"/>
        <v>8</v>
      </c>
      <c r="BE16" s="1">
        <f t="shared" si="4"/>
        <v>0</v>
      </c>
      <c r="BF16" s="1">
        <f t="shared" si="5"/>
        <v>0</v>
      </c>
      <c r="BG16" s="1">
        <f t="shared" si="6"/>
        <v>8</v>
      </c>
      <c r="BI16" s="1">
        <v>4</v>
      </c>
      <c r="BJ16" s="1">
        <f t="shared" si="7"/>
        <v>1</v>
      </c>
      <c r="BK16" s="1">
        <f t="shared" si="8"/>
        <v>0</v>
      </c>
      <c r="BL16" s="1">
        <f t="shared" si="9"/>
        <v>0</v>
      </c>
      <c r="BM16" s="1">
        <f t="shared" si="10"/>
        <v>1</v>
      </c>
      <c r="BO16" s="1">
        <v>12</v>
      </c>
      <c r="BP16" s="1">
        <f t="shared" si="11"/>
        <v>9</v>
      </c>
      <c r="BQ16" s="1">
        <f t="shared" si="12"/>
        <v>0</v>
      </c>
      <c r="BR16" s="1">
        <f t="shared" si="13"/>
        <v>0</v>
      </c>
      <c r="BS16" s="1">
        <f t="shared" si="14"/>
        <v>9</v>
      </c>
      <c r="BU16" s="1">
        <v>4</v>
      </c>
      <c r="BV16" s="1">
        <f t="shared" si="15"/>
        <v>4</v>
      </c>
      <c r="BW16" s="1">
        <f t="shared" si="16"/>
        <v>0</v>
      </c>
      <c r="BX16" s="1">
        <f t="shared" si="17"/>
        <v>0</v>
      </c>
      <c r="BY16" s="1">
        <f t="shared" si="18"/>
        <v>4</v>
      </c>
    </row>
    <row r="17" spans="2:77" x14ac:dyDescent="0.15">
      <c r="B17" s="7">
        <v>52064</v>
      </c>
      <c r="C17" s="1" t="s">
        <v>304</v>
      </c>
      <c r="D17" s="15" t="s">
        <v>305</v>
      </c>
      <c r="F17" s="11">
        <v>6</v>
      </c>
      <c r="G17" s="12" t="s">
        <v>306</v>
      </c>
      <c r="H17" s="12" t="s">
        <v>254</v>
      </c>
      <c r="I17" s="12" t="s">
        <v>278</v>
      </c>
      <c r="J17" s="12">
        <v>4</v>
      </c>
      <c r="K17" s="12" t="s">
        <v>293</v>
      </c>
      <c r="L17" s="12" t="s">
        <v>275</v>
      </c>
      <c r="M17" s="1" t="s">
        <v>307</v>
      </c>
      <c r="N17" s="7">
        <v>52064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D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T17" s="1">
        <v>0</v>
      </c>
      <c r="AW17" s="1">
        <v>32</v>
      </c>
      <c r="AX17" s="1">
        <f t="shared" si="0"/>
        <v>27</v>
      </c>
      <c r="AY17" s="1">
        <f t="shared" si="1"/>
        <v>0</v>
      </c>
      <c r="AZ17" s="1">
        <f t="shared" si="2"/>
        <v>0</v>
      </c>
      <c r="BA17" s="1">
        <f t="shared" si="19"/>
        <v>27</v>
      </c>
      <c r="BC17" s="1">
        <v>12</v>
      </c>
      <c r="BD17" s="1">
        <f t="shared" si="3"/>
        <v>11</v>
      </c>
      <c r="BE17" s="1">
        <f t="shared" si="4"/>
        <v>0</v>
      </c>
      <c r="BF17" s="1">
        <f t="shared" si="5"/>
        <v>0</v>
      </c>
      <c r="BG17" s="1">
        <f t="shared" si="6"/>
        <v>11</v>
      </c>
      <c r="BI17" s="1">
        <v>4</v>
      </c>
      <c r="BJ17" s="1">
        <f t="shared" si="7"/>
        <v>3</v>
      </c>
      <c r="BK17" s="1">
        <f t="shared" si="8"/>
        <v>0</v>
      </c>
      <c r="BL17" s="1">
        <f t="shared" si="9"/>
        <v>0</v>
      </c>
      <c r="BM17" s="1">
        <f t="shared" si="10"/>
        <v>3</v>
      </c>
      <c r="BO17" s="1">
        <v>12</v>
      </c>
      <c r="BP17" s="1">
        <f t="shared" si="11"/>
        <v>10</v>
      </c>
      <c r="BQ17" s="1">
        <f t="shared" si="12"/>
        <v>0</v>
      </c>
      <c r="BR17" s="1">
        <f t="shared" si="13"/>
        <v>0</v>
      </c>
      <c r="BS17" s="1">
        <f t="shared" si="14"/>
        <v>10</v>
      </c>
      <c r="BU17" s="1">
        <v>4</v>
      </c>
      <c r="BV17" s="1">
        <f t="shared" si="15"/>
        <v>3</v>
      </c>
      <c r="BW17" s="1">
        <f t="shared" si="16"/>
        <v>0</v>
      </c>
      <c r="BX17" s="1">
        <f t="shared" si="17"/>
        <v>0</v>
      </c>
      <c r="BY17" s="1">
        <f t="shared" si="18"/>
        <v>3</v>
      </c>
    </row>
    <row r="18" spans="2:77" x14ac:dyDescent="0.15">
      <c r="B18" s="7">
        <v>52097</v>
      </c>
      <c r="C18" s="1" t="s">
        <v>308</v>
      </c>
      <c r="D18" s="12" t="s">
        <v>305</v>
      </c>
      <c r="F18" s="11">
        <v>6</v>
      </c>
      <c r="G18" s="12" t="s">
        <v>306</v>
      </c>
      <c r="H18" s="12" t="s">
        <v>254</v>
      </c>
      <c r="I18" s="12" t="s">
        <v>309</v>
      </c>
      <c r="J18" s="12">
        <v>7</v>
      </c>
      <c r="K18" s="12" t="s">
        <v>274</v>
      </c>
      <c r="L18" s="12" t="s">
        <v>274</v>
      </c>
      <c r="M18" s="1" t="s">
        <v>310</v>
      </c>
      <c r="N18" s="7">
        <v>52097</v>
      </c>
      <c r="O18" s="1">
        <v>0</v>
      </c>
      <c r="P18" s="1">
        <v>0</v>
      </c>
      <c r="Q18" s="1">
        <v>1</v>
      </c>
      <c r="R18" s="1">
        <v>0</v>
      </c>
      <c r="U18" s="1">
        <v>0</v>
      </c>
      <c r="V18" s="1">
        <v>0</v>
      </c>
      <c r="X18" s="1">
        <v>1</v>
      </c>
      <c r="Y18" s="1">
        <v>0</v>
      </c>
      <c r="AA18" s="1">
        <v>0</v>
      </c>
      <c r="AB18" s="1">
        <v>0</v>
      </c>
      <c r="AC18" s="1">
        <v>1</v>
      </c>
      <c r="AD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S18" s="1">
        <v>0</v>
      </c>
      <c r="AT18" s="1">
        <v>0</v>
      </c>
      <c r="AW18" s="1">
        <v>32</v>
      </c>
      <c r="AX18" s="1">
        <f t="shared" si="0"/>
        <v>22</v>
      </c>
      <c r="AY18" s="1">
        <f t="shared" si="1"/>
        <v>3</v>
      </c>
      <c r="AZ18" s="1">
        <f t="shared" si="2"/>
        <v>0</v>
      </c>
      <c r="BA18" s="1">
        <f t="shared" si="19"/>
        <v>19</v>
      </c>
      <c r="BC18" s="1">
        <v>12</v>
      </c>
      <c r="BD18" s="1">
        <f t="shared" si="3"/>
        <v>7</v>
      </c>
      <c r="BE18" s="1">
        <f t="shared" si="4"/>
        <v>1</v>
      </c>
      <c r="BF18" s="1">
        <f t="shared" si="5"/>
        <v>0</v>
      </c>
      <c r="BG18" s="1">
        <f t="shared" si="6"/>
        <v>6</v>
      </c>
      <c r="BI18" s="1">
        <v>4</v>
      </c>
      <c r="BJ18" s="1">
        <f t="shared" si="7"/>
        <v>3</v>
      </c>
      <c r="BK18" s="1">
        <f t="shared" si="8"/>
        <v>0</v>
      </c>
      <c r="BL18" s="1">
        <f t="shared" si="9"/>
        <v>0</v>
      </c>
      <c r="BM18" s="1">
        <f t="shared" si="10"/>
        <v>3</v>
      </c>
      <c r="BO18" s="1">
        <v>12</v>
      </c>
      <c r="BP18" s="1">
        <f t="shared" si="11"/>
        <v>8</v>
      </c>
      <c r="BQ18" s="1">
        <f t="shared" si="12"/>
        <v>1</v>
      </c>
      <c r="BR18" s="1">
        <f t="shared" si="13"/>
        <v>0</v>
      </c>
      <c r="BS18" s="1">
        <f t="shared" si="14"/>
        <v>7</v>
      </c>
      <c r="BU18" s="1">
        <v>4</v>
      </c>
      <c r="BV18" s="1">
        <f t="shared" si="15"/>
        <v>4</v>
      </c>
      <c r="BW18" s="1">
        <f t="shared" si="16"/>
        <v>1</v>
      </c>
      <c r="BX18" s="1">
        <f t="shared" si="17"/>
        <v>0</v>
      </c>
      <c r="BY18" s="1">
        <f t="shared" si="18"/>
        <v>3</v>
      </c>
    </row>
    <row r="19" spans="2:77" x14ac:dyDescent="0.15">
      <c r="B19" s="7" t="s">
        <v>60</v>
      </c>
      <c r="C19" s="5" t="s">
        <v>311</v>
      </c>
      <c r="D19" s="12" t="s">
        <v>305</v>
      </c>
      <c r="E19" s="5" t="s">
        <v>312</v>
      </c>
      <c r="F19" s="14">
        <v>6</v>
      </c>
      <c r="G19" s="12" t="s">
        <v>306</v>
      </c>
      <c r="H19" s="12" t="s">
        <v>254</v>
      </c>
      <c r="I19" s="12" t="s">
        <v>265</v>
      </c>
      <c r="J19" s="12">
        <v>5</v>
      </c>
      <c r="K19" s="12" t="s">
        <v>254</v>
      </c>
      <c r="L19" s="12" t="s">
        <v>293</v>
      </c>
      <c r="M19" s="5" t="s">
        <v>313</v>
      </c>
      <c r="N19" s="7" t="s">
        <v>60</v>
      </c>
      <c r="O19" s="1">
        <v>0</v>
      </c>
      <c r="P19" s="1">
        <v>0</v>
      </c>
      <c r="R19" s="1">
        <v>0</v>
      </c>
      <c r="S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Q19" s="1">
        <v>0</v>
      </c>
      <c r="AR19" s="1">
        <v>0</v>
      </c>
      <c r="AS19" s="1">
        <v>0</v>
      </c>
      <c r="AT19" s="1">
        <v>0</v>
      </c>
      <c r="AW19" s="1">
        <v>32</v>
      </c>
      <c r="AX19" s="1">
        <f t="shared" si="0"/>
        <v>28</v>
      </c>
      <c r="AY19" s="1">
        <f t="shared" si="1"/>
        <v>0</v>
      </c>
      <c r="AZ19" s="1">
        <f t="shared" si="2"/>
        <v>0</v>
      </c>
      <c r="BA19" s="1">
        <f t="shared" si="19"/>
        <v>28</v>
      </c>
      <c r="BC19" s="1">
        <v>12</v>
      </c>
      <c r="BD19" s="1">
        <f t="shared" si="3"/>
        <v>10</v>
      </c>
      <c r="BE19" s="1">
        <f t="shared" si="4"/>
        <v>0</v>
      </c>
      <c r="BF19" s="1">
        <f t="shared" si="5"/>
        <v>0</v>
      </c>
      <c r="BG19" s="1">
        <f t="shared" si="6"/>
        <v>10</v>
      </c>
      <c r="BI19" s="1">
        <v>4</v>
      </c>
      <c r="BJ19" s="1">
        <f t="shared" si="7"/>
        <v>2</v>
      </c>
      <c r="BK19" s="1">
        <f t="shared" si="8"/>
        <v>0</v>
      </c>
      <c r="BL19" s="1">
        <f t="shared" si="9"/>
        <v>0</v>
      </c>
      <c r="BM19" s="1">
        <f t="shared" si="10"/>
        <v>2</v>
      </c>
      <c r="BO19" s="1">
        <v>12</v>
      </c>
      <c r="BP19" s="1">
        <f t="shared" si="11"/>
        <v>12</v>
      </c>
      <c r="BQ19" s="1">
        <f t="shared" si="12"/>
        <v>0</v>
      </c>
      <c r="BR19" s="1">
        <f t="shared" si="13"/>
        <v>0</v>
      </c>
      <c r="BS19" s="1">
        <f t="shared" si="14"/>
        <v>12</v>
      </c>
      <c r="BU19" s="1">
        <v>4</v>
      </c>
      <c r="BV19" s="1">
        <f t="shared" si="15"/>
        <v>4</v>
      </c>
      <c r="BW19" s="1">
        <f t="shared" si="16"/>
        <v>0</v>
      </c>
      <c r="BX19" s="1">
        <f t="shared" si="17"/>
        <v>0</v>
      </c>
      <c r="BY19" s="1">
        <f t="shared" si="18"/>
        <v>4</v>
      </c>
    </row>
    <row r="20" spans="2:77" x14ac:dyDescent="0.15">
      <c r="B20" s="7">
        <v>52060</v>
      </c>
      <c r="C20" s="1" t="s">
        <v>314</v>
      </c>
      <c r="D20" s="1" t="s">
        <v>305</v>
      </c>
      <c r="F20" s="11">
        <v>6</v>
      </c>
      <c r="G20" s="12" t="s">
        <v>306</v>
      </c>
      <c r="H20" s="12" t="s">
        <v>258</v>
      </c>
      <c r="I20" s="12" t="s">
        <v>278</v>
      </c>
      <c r="J20" s="12">
        <v>4</v>
      </c>
      <c r="K20" s="12" t="s">
        <v>279</v>
      </c>
      <c r="L20" s="12" t="s">
        <v>275</v>
      </c>
      <c r="M20" s="1" t="s">
        <v>315</v>
      </c>
      <c r="N20" s="7">
        <v>52060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V20" s="1">
        <v>0</v>
      </c>
      <c r="W20" s="1">
        <v>0</v>
      </c>
      <c r="X20" s="1">
        <v>0</v>
      </c>
      <c r="Y20" s="1">
        <v>0</v>
      </c>
      <c r="AA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M20" s="1">
        <v>1</v>
      </c>
      <c r="AN20" s="1">
        <v>0</v>
      </c>
      <c r="AO20" s="1">
        <v>0</v>
      </c>
      <c r="AW20" s="1">
        <v>32</v>
      </c>
      <c r="AX20" s="1">
        <f t="shared" si="0"/>
        <v>23</v>
      </c>
      <c r="AY20" s="1">
        <f t="shared" si="1"/>
        <v>1</v>
      </c>
      <c r="AZ20" s="1">
        <f t="shared" si="2"/>
        <v>0</v>
      </c>
      <c r="BA20" s="1">
        <f t="shared" si="19"/>
        <v>22</v>
      </c>
      <c r="BC20" s="1">
        <v>12</v>
      </c>
      <c r="BD20" s="1">
        <f t="shared" si="3"/>
        <v>12</v>
      </c>
      <c r="BE20" s="1">
        <f t="shared" si="4"/>
        <v>1</v>
      </c>
      <c r="BF20" s="1">
        <f t="shared" si="5"/>
        <v>0</v>
      </c>
      <c r="BG20" s="1">
        <f t="shared" si="6"/>
        <v>11</v>
      </c>
      <c r="BI20" s="1">
        <v>4</v>
      </c>
      <c r="BJ20" s="1">
        <f t="shared" si="7"/>
        <v>2</v>
      </c>
      <c r="BK20" s="1">
        <f t="shared" si="8"/>
        <v>0</v>
      </c>
      <c r="BL20" s="1">
        <f t="shared" si="9"/>
        <v>0</v>
      </c>
      <c r="BM20" s="1">
        <f t="shared" si="10"/>
        <v>2</v>
      </c>
      <c r="BO20" s="1">
        <v>12</v>
      </c>
      <c r="BP20" s="1">
        <f t="shared" si="11"/>
        <v>7</v>
      </c>
      <c r="BQ20" s="1">
        <f t="shared" si="12"/>
        <v>0</v>
      </c>
      <c r="BR20" s="1">
        <f t="shared" si="13"/>
        <v>0</v>
      </c>
      <c r="BS20" s="1">
        <f t="shared" si="14"/>
        <v>7</v>
      </c>
      <c r="BU20" s="1">
        <v>4</v>
      </c>
      <c r="BV20" s="1">
        <f t="shared" si="15"/>
        <v>2</v>
      </c>
      <c r="BW20" s="1">
        <f t="shared" si="16"/>
        <v>0</v>
      </c>
      <c r="BX20" s="1">
        <f t="shared" si="17"/>
        <v>0</v>
      </c>
      <c r="BY20" s="1">
        <f t="shared" si="18"/>
        <v>2</v>
      </c>
    </row>
    <row r="21" spans="2:77" x14ac:dyDescent="0.15">
      <c r="B21" s="7">
        <v>52059</v>
      </c>
      <c r="C21" s="1" t="s">
        <v>316</v>
      </c>
      <c r="D21" s="1" t="s">
        <v>305</v>
      </c>
      <c r="F21" s="11">
        <v>6</v>
      </c>
      <c r="G21" s="12" t="s">
        <v>306</v>
      </c>
      <c r="H21" s="12" t="s">
        <v>258</v>
      </c>
      <c r="I21" s="12" t="s">
        <v>265</v>
      </c>
      <c r="J21" s="12">
        <v>5</v>
      </c>
      <c r="K21" s="12" t="s">
        <v>274</v>
      </c>
      <c r="L21" s="12" t="s">
        <v>275</v>
      </c>
      <c r="M21" s="1" t="s">
        <v>317</v>
      </c>
      <c r="N21" s="7">
        <v>52059</v>
      </c>
      <c r="O21" s="1">
        <v>0</v>
      </c>
      <c r="P21" s="1">
        <v>0</v>
      </c>
      <c r="R21" s="1">
        <v>1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1</v>
      </c>
      <c r="AF21" s="1">
        <v>0</v>
      </c>
      <c r="AH21" s="1">
        <v>0</v>
      </c>
      <c r="AJ21" s="1">
        <v>0</v>
      </c>
      <c r="AK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W21" s="1">
        <v>32</v>
      </c>
      <c r="AX21" s="1">
        <f t="shared" si="0"/>
        <v>26</v>
      </c>
      <c r="AY21" s="1">
        <f t="shared" si="1"/>
        <v>2</v>
      </c>
      <c r="AZ21" s="1">
        <f t="shared" si="2"/>
        <v>0</v>
      </c>
      <c r="BA21" s="1">
        <f t="shared" si="19"/>
        <v>24</v>
      </c>
      <c r="BC21" s="1">
        <v>12</v>
      </c>
      <c r="BD21" s="1">
        <f t="shared" si="3"/>
        <v>9</v>
      </c>
      <c r="BE21" s="1">
        <f t="shared" si="4"/>
        <v>2</v>
      </c>
      <c r="BF21" s="1">
        <f t="shared" si="5"/>
        <v>0</v>
      </c>
      <c r="BG21" s="1">
        <f t="shared" si="6"/>
        <v>7</v>
      </c>
      <c r="BI21" s="1">
        <v>4</v>
      </c>
      <c r="BJ21" s="1">
        <f t="shared" si="7"/>
        <v>4</v>
      </c>
      <c r="BK21" s="1">
        <f t="shared" si="8"/>
        <v>0</v>
      </c>
      <c r="BL21" s="1">
        <f t="shared" si="9"/>
        <v>0</v>
      </c>
      <c r="BM21" s="1">
        <f t="shared" si="10"/>
        <v>4</v>
      </c>
      <c r="BO21" s="1">
        <v>12</v>
      </c>
      <c r="BP21" s="1">
        <f t="shared" si="11"/>
        <v>11</v>
      </c>
      <c r="BQ21" s="1">
        <f t="shared" si="12"/>
        <v>0</v>
      </c>
      <c r="BR21" s="1">
        <f t="shared" si="13"/>
        <v>0</v>
      </c>
      <c r="BS21" s="1">
        <f t="shared" si="14"/>
        <v>11</v>
      </c>
      <c r="BU21" s="1">
        <v>4</v>
      </c>
      <c r="BV21" s="1">
        <f t="shared" si="15"/>
        <v>2</v>
      </c>
      <c r="BW21" s="1">
        <f t="shared" si="16"/>
        <v>0</v>
      </c>
      <c r="BX21" s="1">
        <f t="shared" si="17"/>
        <v>0</v>
      </c>
      <c r="BY21" s="1">
        <f t="shared" si="18"/>
        <v>2</v>
      </c>
    </row>
    <row r="22" spans="2:77" x14ac:dyDescent="0.15">
      <c r="B22" s="7" t="s">
        <v>64</v>
      </c>
      <c r="C22" s="1" t="s">
        <v>64</v>
      </c>
      <c r="D22" s="1" t="s">
        <v>305</v>
      </c>
      <c r="E22" s="1" t="s">
        <v>318</v>
      </c>
      <c r="F22" s="11">
        <v>6</v>
      </c>
      <c r="G22" s="12" t="s">
        <v>306</v>
      </c>
      <c r="H22" s="12" t="s">
        <v>258</v>
      </c>
      <c r="I22" s="12" t="s">
        <v>278</v>
      </c>
      <c r="J22" s="12">
        <v>4</v>
      </c>
      <c r="K22" s="12" t="s">
        <v>260</v>
      </c>
      <c r="L22" s="12" t="s">
        <v>260</v>
      </c>
      <c r="M22" s="1" t="s">
        <v>315</v>
      </c>
      <c r="N22" s="7" t="s">
        <v>64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AA22" s="1">
        <v>0</v>
      </c>
      <c r="AB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W22" s="1">
        <v>32</v>
      </c>
      <c r="AX22" s="1">
        <f t="shared" si="0"/>
        <v>29</v>
      </c>
      <c r="AY22" s="1">
        <f t="shared" si="1"/>
        <v>0</v>
      </c>
      <c r="AZ22" s="1">
        <f t="shared" si="2"/>
        <v>0</v>
      </c>
      <c r="BA22" s="1">
        <f t="shared" si="19"/>
        <v>29</v>
      </c>
      <c r="BC22" s="1">
        <v>12</v>
      </c>
      <c r="BD22" s="1">
        <f t="shared" si="3"/>
        <v>12</v>
      </c>
      <c r="BE22" s="1">
        <f t="shared" si="4"/>
        <v>0</v>
      </c>
      <c r="BF22" s="1">
        <f t="shared" si="5"/>
        <v>0</v>
      </c>
      <c r="BG22" s="1">
        <f t="shared" si="6"/>
        <v>12</v>
      </c>
      <c r="BI22" s="1">
        <v>4</v>
      </c>
      <c r="BJ22" s="1">
        <f t="shared" si="7"/>
        <v>4</v>
      </c>
      <c r="BK22" s="1">
        <f t="shared" si="8"/>
        <v>0</v>
      </c>
      <c r="BL22" s="1">
        <f t="shared" si="9"/>
        <v>0</v>
      </c>
      <c r="BM22" s="1">
        <f t="shared" si="10"/>
        <v>4</v>
      </c>
      <c r="BO22" s="1">
        <v>12</v>
      </c>
      <c r="BP22" s="1">
        <f t="shared" si="11"/>
        <v>11</v>
      </c>
      <c r="BQ22" s="1">
        <f t="shared" si="12"/>
        <v>0</v>
      </c>
      <c r="BR22" s="1">
        <f t="shared" si="13"/>
        <v>0</v>
      </c>
      <c r="BS22" s="1">
        <f t="shared" si="14"/>
        <v>11</v>
      </c>
      <c r="BU22" s="1">
        <v>4</v>
      </c>
      <c r="BV22" s="1">
        <f t="shared" si="15"/>
        <v>2</v>
      </c>
      <c r="BW22" s="1">
        <f t="shared" si="16"/>
        <v>0</v>
      </c>
      <c r="BX22" s="1">
        <f t="shared" si="17"/>
        <v>0</v>
      </c>
      <c r="BY22" s="1">
        <f t="shared" si="18"/>
        <v>2</v>
      </c>
    </row>
    <row r="23" spans="2:77" x14ac:dyDescent="0.15">
      <c r="B23" s="7" t="s">
        <v>66</v>
      </c>
      <c r="C23" s="1" t="s">
        <v>319</v>
      </c>
      <c r="D23" s="1" t="s">
        <v>305</v>
      </c>
      <c r="E23" s="1" t="s">
        <v>320</v>
      </c>
      <c r="F23" s="11">
        <v>6</v>
      </c>
      <c r="G23" s="12" t="s">
        <v>321</v>
      </c>
      <c r="H23" s="12" t="s">
        <v>258</v>
      </c>
      <c r="I23" s="12" t="s">
        <v>265</v>
      </c>
      <c r="J23" s="12">
        <v>5</v>
      </c>
      <c r="K23" s="12" t="s">
        <v>260</v>
      </c>
      <c r="L23" s="12" t="s">
        <v>293</v>
      </c>
      <c r="M23" s="1" t="s">
        <v>317</v>
      </c>
      <c r="N23" s="7" t="s">
        <v>66</v>
      </c>
      <c r="P23" s="1">
        <v>0</v>
      </c>
      <c r="Q23" s="1">
        <v>0</v>
      </c>
      <c r="T23" s="1">
        <v>0</v>
      </c>
      <c r="V23" s="1">
        <v>0</v>
      </c>
      <c r="Y23" s="1">
        <v>0</v>
      </c>
      <c r="Z23" s="1">
        <v>1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W23" s="1">
        <v>32</v>
      </c>
      <c r="AX23" s="1">
        <f t="shared" si="0"/>
        <v>25</v>
      </c>
      <c r="AY23" s="1">
        <f t="shared" si="1"/>
        <v>1</v>
      </c>
      <c r="AZ23" s="1">
        <f t="shared" si="2"/>
        <v>0</v>
      </c>
      <c r="BA23" s="1">
        <f t="shared" si="19"/>
        <v>24</v>
      </c>
      <c r="BC23" s="1">
        <v>12</v>
      </c>
      <c r="BD23" s="1">
        <f t="shared" si="3"/>
        <v>9</v>
      </c>
      <c r="BE23" s="1">
        <f t="shared" si="4"/>
        <v>0</v>
      </c>
      <c r="BF23" s="1">
        <f t="shared" si="5"/>
        <v>0</v>
      </c>
      <c r="BG23" s="1">
        <f t="shared" si="6"/>
        <v>9</v>
      </c>
      <c r="BI23" s="1">
        <v>4</v>
      </c>
      <c r="BJ23" s="1">
        <f t="shared" si="7"/>
        <v>3</v>
      </c>
      <c r="BK23" s="1">
        <f t="shared" si="8"/>
        <v>0</v>
      </c>
      <c r="BL23" s="1">
        <f t="shared" si="9"/>
        <v>0</v>
      </c>
      <c r="BM23" s="1">
        <f t="shared" si="10"/>
        <v>3</v>
      </c>
      <c r="BO23" s="1">
        <v>12</v>
      </c>
      <c r="BP23" s="1">
        <f t="shared" si="11"/>
        <v>9</v>
      </c>
      <c r="BQ23" s="1">
        <f t="shared" si="12"/>
        <v>1</v>
      </c>
      <c r="BR23" s="1">
        <f t="shared" si="13"/>
        <v>0</v>
      </c>
      <c r="BS23" s="1">
        <f t="shared" si="14"/>
        <v>8</v>
      </c>
      <c r="BU23" s="1">
        <v>4</v>
      </c>
      <c r="BV23" s="1">
        <f t="shared" si="15"/>
        <v>4</v>
      </c>
      <c r="BW23" s="1">
        <f t="shared" si="16"/>
        <v>0</v>
      </c>
      <c r="BX23" s="1">
        <f t="shared" si="17"/>
        <v>0</v>
      </c>
      <c r="BY23" s="1">
        <f t="shared" si="18"/>
        <v>4</v>
      </c>
    </row>
    <row r="24" spans="2:77" x14ac:dyDescent="0.15">
      <c r="B24" s="7" t="s">
        <v>68</v>
      </c>
      <c r="C24" s="1" t="s">
        <v>322</v>
      </c>
      <c r="D24" s="1" t="s">
        <v>305</v>
      </c>
      <c r="E24" s="1" t="s">
        <v>323</v>
      </c>
      <c r="F24" s="11">
        <v>6</v>
      </c>
      <c r="G24" s="12" t="s">
        <v>306</v>
      </c>
      <c r="H24" s="12" t="s">
        <v>258</v>
      </c>
      <c r="I24" s="12" t="s">
        <v>259</v>
      </c>
      <c r="J24" s="12">
        <v>3</v>
      </c>
      <c r="K24" s="12" t="s">
        <v>260</v>
      </c>
      <c r="L24" s="12" t="s">
        <v>260</v>
      </c>
      <c r="M24" s="1" t="s">
        <v>324</v>
      </c>
      <c r="N24" s="7" t="s">
        <v>68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Q24" s="1">
        <v>0</v>
      </c>
      <c r="AR24" s="1">
        <v>0</v>
      </c>
      <c r="AS24" s="1">
        <v>0</v>
      </c>
      <c r="AT24" s="1">
        <v>0</v>
      </c>
      <c r="AW24" s="1">
        <v>32</v>
      </c>
      <c r="AX24" s="1">
        <f t="shared" si="0"/>
        <v>29</v>
      </c>
      <c r="AY24" s="1">
        <f t="shared" si="1"/>
        <v>0</v>
      </c>
      <c r="AZ24" s="1">
        <f t="shared" si="2"/>
        <v>0</v>
      </c>
      <c r="BA24" s="1">
        <f t="shared" si="19"/>
        <v>29</v>
      </c>
      <c r="BC24" s="1">
        <v>12</v>
      </c>
      <c r="BD24" s="1">
        <f t="shared" si="3"/>
        <v>11</v>
      </c>
      <c r="BE24" s="1">
        <f t="shared" si="4"/>
        <v>0</v>
      </c>
      <c r="BF24" s="1">
        <f t="shared" si="5"/>
        <v>0</v>
      </c>
      <c r="BG24" s="1">
        <f t="shared" si="6"/>
        <v>11</v>
      </c>
      <c r="BI24" s="1">
        <v>4</v>
      </c>
      <c r="BJ24" s="1">
        <f t="shared" si="7"/>
        <v>2</v>
      </c>
      <c r="BK24" s="1">
        <f t="shared" si="8"/>
        <v>0</v>
      </c>
      <c r="BL24" s="1">
        <f t="shared" si="9"/>
        <v>0</v>
      </c>
      <c r="BM24" s="1">
        <f t="shared" si="10"/>
        <v>2</v>
      </c>
      <c r="BO24" s="1">
        <v>12</v>
      </c>
      <c r="BP24" s="1">
        <f t="shared" si="11"/>
        <v>12</v>
      </c>
      <c r="BQ24" s="1">
        <f t="shared" si="12"/>
        <v>0</v>
      </c>
      <c r="BR24" s="1">
        <f t="shared" si="13"/>
        <v>0</v>
      </c>
      <c r="BS24" s="1">
        <f t="shared" si="14"/>
        <v>12</v>
      </c>
      <c r="BU24" s="1">
        <v>4</v>
      </c>
      <c r="BV24" s="1">
        <f t="shared" si="15"/>
        <v>4</v>
      </c>
      <c r="BW24" s="1">
        <f t="shared" si="16"/>
        <v>0</v>
      </c>
      <c r="BX24" s="1">
        <f t="shared" si="17"/>
        <v>0</v>
      </c>
      <c r="BY24" s="1">
        <f t="shared" si="18"/>
        <v>4</v>
      </c>
    </row>
    <row r="25" spans="2:77" x14ac:dyDescent="0.15">
      <c r="B25" s="7" t="s">
        <v>83</v>
      </c>
      <c r="C25" s="15" t="s">
        <v>325</v>
      </c>
      <c r="D25" s="1" t="s">
        <v>305</v>
      </c>
      <c r="E25" s="1" t="s">
        <v>326</v>
      </c>
      <c r="F25" s="11">
        <v>6</v>
      </c>
      <c r="G25" s="12" t="s">
        <v>306</v>
      </c>
      <c r="H25" s="12" t="s">
        <v>260</v>
      </c>
      <c r="I25" s="12" t="s">
        <v>278</v>
      </c>
      <c r="J25" s="12">
        <v>4</v>
      </c>
      <c r="K25" s="12" t="s">
        <v>293</v>
      </c>
      <c r="L25" s="12" t="s">
        <v>260</v>
      </c>
      <c r="M25" s="1" t="s">
        <v>327</v>
      </c>
      <c r="N25" s="7" t="s">
        <v>83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W25" s="1">
        <v>32</v>
      </c>
      <c r="AX25" s="1">
        <f t="shared" si="0"/>
        <v>31</v>
      </c>
      <c r="AY25" s="1">
        <f t="shared" si="1"/>
        <v>0</v>
      </c>
      <c r="AZ25" s="1">
        <f t="shared" si="2"/>
        <v>0</v>
      </c>
      <c r="BA25" s="1">
        <f t="shared" si="19"/>
        <v>31</v>
      </c>
      <c r="BC25" s="1">
        <v>12</v>
      </c>
      <c r="BD25" s="1">
        <f t="shared" si="3"/>
        <v>12</v>
      </c>
      <c r="BE25" s="1">
        <f t="shared" si="4"/>
        <v>0</v>
      </c>
      <c r="BF25" s="1">
        <f t="shared" si="5"/>
        <v>0</v>
      </c>
      <c r="BG25" s="1">
        <f t="shared" si="6"/>
        <v>12</v>
      </c>
      <c r="BI25" s="1">
        <v>4</v>
      </c>
      <c r="BJ25" s="1">
        <f t="shared" si="7"/>
        <v>4</v>
      </c>
      <c r="BK25" s="1">
        <f t="shared" si="8"/>
        <v>0</v>
      </c>
      <c r="BL25" s="1">
        <f t="shared" si="9"/>
        <v>0</v>
      </c>
      <c r="BM25" s="1">
        <f t="shared" si="10"/>
        <v>4</v>
      </c>
      <c r="BO25" s="1">
        <v>12</v>
      </c>
      <c r="BP25" s="1">
        <f t="shared" si="11"/>
        <v>12</v>
      </c>
      <c r="BQ25" s="1">
        <f t="shared" si="12"/>
        <v>0</v>
      </c>
      <c r="BR25" s="1">
        <f t="shared" si="13"/>
        <v>0</v>
      </c>
      <c r="BS25" s="1">
        <f t="shared" si="14"/>
        <v>12</v>
      </c>
      <c r="BU25" s="1">
        <v>4</v>
      </c>
      <c r="BV25" s="1">
        <f t="shared" si="15"/>
        <v>3</v>
      </c>
      <c r="BW25" s="1">
        <f t="shared" si="16"/>
        <v>0</v>
      </c>
      <c r="BX25" s="1">
        <f t="shared" si="17"/>
        <v>0</v>
      </c>
      <c r="BY25" s="1">
        <f t="shared" si="18"/>
        <v>3</v>
      </c>
    </row>
    <row r="26" spans="2:77" x14ac:dyDescent="0.15">
      <c r="B26" s="7" t="s">
        <v>91</v>
      </c>
      <c r="C26" s="15" t="s">
        <v>328</v>
      </c>
      <c r="D26" s="1" t="s">
        <v>305</v>
      </c>
      <c r="E26" s="1" t="s">
        <v>329</v>
      </c>
      <c r="F26" s="11" t="s">
        <v>330</v>
      </c>
      <c r="G26" s="12" t="s">
        <v>306</v>
      </c>
      <c r="H26" s="12" t="s">
        <v>260</v>
      </c>
      <c r="I26" s="12" t="s">
        <v>278</v>
      </c>
      <c r="J26" s="12">
        <v>4</v>
      </c>
      <c r="K26" s="12" t="s">
        <v>293</v>
      </c>
      <c r="L26" s="12" t="s">
        <v>293</v>
      </c>
      <c r="M26" s="1" t="s">
        <v>327</v>
      </c>
      <c r="N26" s="7" t="s">
        <v>91</v>
      </c>
      <c r="O26" s="1">
        <v>0</v>
      </c>
      <c r="P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X26" s="1">
        <v>0</v>
      </c>
      <c r="AA26" s="1">
        <v>0</v>
      </c>
      <c r="AB26" s="1">
        <v>0</v>
      </c>
      <c r="AC26" s="1">
        <v>0</v>
      </c>
      <c r="AD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W26" s="1">
        <v>32</v>
      </c>
      <c r="AX26" s="1">
        <f t="shared" si="0"/>
        <v>26</v>
      </c>
      <c r="AY26" s="1">
        <f t="shared" si="1"/>
        <v>0</v>
      </c>
      <c r="AZ26" s="1">
        <f t="shared" si="2"/>
        <v>0</v>
      </c>
      <c r="BA26" s="1">
        <f t="shared" si="19"/>
        <v>26</v>
      </c>
      <c r="BC26" s="1">
        <v>12</v>
      </c>
      <c r="BD26" s="1">
        <f t="shared" si="3"/>
        <v>9</v>
      </c>
      <c r="BE26" s="1">
        <f t="shared" si="4"/>
        <v>0</v>
      </c>
      <c r="BF26" s="1">
        <f t="shared" si="5"/>
        <v>0</v>
      </c>
      <c r="BG26" s="1">
        <f t="shared" si="6"/>
        <v>9</v>
      </c>
      <c r="BI26" s="1">
        <v>4</v>
      </c>
      <c r="BJ26" s="1">
        <f t="shared" si="7"/>
        <v>4</v>
      </c>
      <c r="BK26" s="1">
        <f t="shared" si="8"/>
        <v>0</v>
      </c>
      <c r="BL26" s="1">
        <f t="shared" si="9"/>
        <v>0</v>
      </c>
      <c r="BM26" s="1">
        <f t="shared" si="10"/>
        <v>4</v>
      </c>
      <c r="BO26" s="1">
        <v>12</v>
      </c>
      <c r="BP26" s="1">
        <f t="shared" si="11"/>
        <v>9</v>
      </c>
      <c r="BQ26" s="1">
        <f t="shared" si="12"/>
        <v>0</v>
      </c>
      <c r="BR26" s="1">
        <f t="shared" si="13"/>
        <v>0</v>
      </c>
      <c r="BS26" s="1">
        <f t="shared" si="14"/>
        <v>9</v>
      </c>
      <c r="BU26" s="1">
        <v>4</v>
      </c>
      <c r="BV26" s="1">
        <f t="shared" si="15"/>
        <v>4</v>
      </c>
      <c r="BW26" s="1">
        <f t="shared" si="16"/>
        <v>0</v>
      </c>
      <c r="BX26" s="1">
        <f t="shared" si="17"/>
        <v>0</v>
      </c>
      <c r="BY26" s="1">
        <f t="shared" si="18"/>
        <v>4</v>
      </c>
    </row>
    <row r="27" spans="2:77" x14ac:dyDescent="0.15">
      <c r="B27" s="7" t="s">
        <v>94</v>
      </c>
      <c r="C27" s="15" t="s">
        <v>331</v>
      </c>
      <c r="D27" s="1" t="s">
        <v>305</v>
      </c>
      <c r="E27" s="1" t="s">
        <v>332</v>
      </c>
      <c r="F27" s="11" t="s">
        <v>330</v>
      </c>
      <c r="G27" s="12" t="s">
        <v>306</v>
      </c>
      <c r="H27" s="12" t="s">
        <v>260</v>
      </c>
      <c r="I27" s="12" t="s">
        <v>265</v>
      </c>
      <c r="J27" s="12">
        <v>5</v>
      </c>
      <c r="K27" s="12" t="s">
        <v>254</v>
      </c>
      <c r="L27" s="12" t="s">
        <v>293</v>
      </c>
      <c r="M27" s="1" t="s">
        <v>333</v>
      </c>
      <c r="N27" s="7" t="s">
        <v>94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I27" s="1">
        <v>0</v>
      </c>
      <c r="AJ27" s="1">
        <v>0</v>
      </c>
      <c r="AK27" s="1">
        <v>0</v>
      </c>
      <c r="AL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W27" s="1">
        <v>32</v>
      </c>
      <c r="AX27" s="1">
        <f t="shared" si="0"/>
        <v>29</v>
      </c>
      <c r="AY27" s="1">
        <f t="shared" si="1"/>
        <v>0</v>
      </c>
      <c r="AZ27" s="1">
        <f t="shared" si="2"/>
        <v>0</v>
      </c>
      <c r="BA27" s="1">
        <f t="shared" si="19"/>
        <v>29</v>
      </c>
      <c r="BC27" s="1">
        <v>12</v>
      </c>
      <c r="BD27" s="1">
        <f t="shared" si="3"/>
        <v>11</v>
      </c>
      <c r="BE27" s="1">
        <f t="shared" si="4"/>
        <v>0</v>
      </c>
      <c r="BF27" s="1">
        <f t="shared" si="5"/>
        <v>0</v>
      </c>
      <c r="BG27" s="1">
        <f t="shared" si="6"/>
        <v>11</v>
      </c>
      <c r="BI27" s="1">
        <v>4</v>
      </c>
      <c r="BJ27" s="1">
        <f t="shared" si="7"/>
        <v>3</v>
      </c>
      <c r="BK27" s="1">
        <f t="shared" si="8"/>
        <v>0</v>
      </c>
      <c r="BL27" s="1">
        <f t="shared" si="9"/>
        <v>0</v>
      </c>
      <c r="BM27" s="1">
        <f t="shared" si="10"/>
        <v>3</v>
      </c>
      <c r="BO27" s="1">
        <v>12</v>
      </c>
      <c r="BP27" s="1">
        <f t="shared" si="11"/>
        <v>11</v>
      </c>
      <c r="BQ27" s="1">
        <f t="shared" si="12"/>
        <v>0</v>
      </c>
      <c r="BR27" s="1">
        <f t="shared" si="13"/>
        <v>0</v>
      </c>
      <c r="BS27" s="1">
        <f t="shared" si="14"/>
        <v>11</v>
      </c>
      <c r="BU27" s="1">
        <v>4</v>
      </c>
      <c r="BV27" s="1">
        <f t="shared" si="15"/>
        <v>4</v>
      </c>
      <c r="BW27" s="1">
        <f t="shared" si="16"/>
        <v>0</v>
      </c>
      <c r="BX27" s="1">
        <f t="shared" si="17"/>
        <v>0</v>
      </c>
      <c r="BY27" s="1">
        <f t="shared" si="18"/>
        <v>4</v>
      </c>
    </row>
    <row r="28" spans="2:77" x14ac:dyDescent="0.15">
      <c r="B28" s="7" t="s">
        <v>96</v>
      </c>
      <c r="C28" s="15" t="s">
        <v>334</v>
      </c>
      <c r="D28" s="1" t="s">
        <v>305</v>
      </c>
      <c r="E28" s="1" t="s">
        <v>335</v>
      </c>
      <c r="F28" s="11" t="s">
        <v>330</v>
      </c>
      <c r="G28" s="12" t="s">
        <v>306</v>
      </c>
      <c r="H28" s="12" t="s">
        <v>260</v>
      </c>
      <c r="I28" s="12" t="s">
        <v>265</v>
      </c>
      <c r="J28" s="12">
        <v>5</v>
      </c>
      <c r="K28" s="12" t="s">
        <v>254</v>
      </c>
      <c r="L28" s="12" t="s">
        <v>293</v>
      </c>
      <c r="M28" s="1" t="s">
        <v>333</v>
      </c>
      <c r="N28" s="7" t="s">
        <v>96</v>
      </c>
      <c r="O28" s="1">
        <v>0</v>
      </c>
      <c r="P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B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1</v>
      </c>
      <c r="AQ28" s="1">
        <v>0</v>
      </c>
      <c r="AR28" s="1">
        <v>0</v>
      </c>
      <c r="AS28" s="1">
        <v>0</v>
      </c>
      <c r="AT28" s="1">
        <v>0</v>
      </c>
      <c r="AW28" s="1">
        <v>32</v>
      </c>
      <c r="AX28" s="1">
        <f t="shared" si="0"/>
        <v>27</v>
      </c>
      <c r="AY28" s="1">
        <f t="shared" si="1"/>
        <v>1</v>
      </c>
      <c r="AZ28" s="1">
        <f t="shared" si="2"/>
        <v>0</v>
      </c>
      <c r="BA28" s="1">
        <f t="shared" si="19"/>
        <v>26</v>
      </c>
      <c r="BC28" s="1">
        <v>12</v>
      </c>
      <c r="BD28" s="1">
        <f t="shared" si="3"/>
        <v>11</v>
      </c>
      <c r="BE28" s="1">
        <f t="shared" si="4"/>
        <v>1</v>
      </c>
      <c r="BF28" s="1">
        <f t="shared" si="5"/>
        <v>0</v>
      </c>
      <c r="BG28" s="1">
        <f t="shared" si="6"/>
        <v>10</v>
      </c>
      <c r="BI28" s="1">
        <v>4</v>
      </c>
      <c r="BJ28" s="1">
        <f t="shared" si="7"/>
        <v>3</v>
      </c>
      <c r="BK28" s="1">
        <f t="shared" si="8"/>
        <v>0</v>
      </c>
      <c r="BL28" s="1">
        <f t="shared" si="9"/>
        <v>0</v>
      </c>
      <c r="BM28" s="1">
        <f t="shared" si="10"/>
        <v>3</v>
      </c>
      <c r="BO28" s="1">
        <v>12</v>
      </c>
      <c r="BP28" s="1">
        <f t="shared" si="11"/>
        <v>10</v>
      </c>
      <c r="BQ28" s="1">
        <f t="shared" si="12"/>
        <v>0</v>
      </c>
      <c r="BR28" s="1">
        <f t="shared" si="13"/>
        <v>0</v>
      </c>
      <c r="BS28" s="1">
        <f t="shared" si="14"/>
        <v>10</v>
      </c>
      <c r="BU28" s="1">
        <v>4</v>
      </c>
      <c r="BV28" s="1">
        <f t="shared" si="15"/>
        <v>3</v>
      </c>
      <c r="BW28" s="1">
        <f t="shared" si="16"/>
        <v>0</v>
      </c>
      <c r="BX28" s="1">
        <f t="shared" si="17"/>
        <v>0</v>
      </c>
      <c r="BY28" s="1">
        <f t="shared" si="18"/>
        <v>3</v>
      </c>
    </row>
    <row r="29" spans="2:77" x14ac:dyDescent="0.15">
      <c r="B29" s="7" t="s">
        <v>97</v>
      </c>
      <c r="C29" s="15" t="s">
        <v>336</v>
      </c>
      <c r="D29" s="1" t="s">
        <v>305</v>
      </c>
      <c r="E29" s="1" t="s">
        <v>337</v>
      </c>
      <c r="F29" s="11" t="s">
        <v>330</v>
      </c>
      <c r="G29" s="12" t="s">
        <v>306</v>
      </c>
      <c r="H29" s="12" t="s">
        <v>260</v>
      </c>
      <c r="I29" s="12" t="s">
        <v>278</v>
      </c>
      <c r="J29" s="12">
        <v>4</v>
      </c>
      <c r="K29" s="12" t="s">
        <v>293</v>
      </c>
      <c r="L29" s="12" t="s">
        <v>260</v>
      </c>
      <c r="M29" s="1" t="s">
        <v>327</v>
      </c>
      <c r="N29" s="7" t="s">
        <v>97</v>
      </c>
      <c r="O29" s="1">
        <v>0</v>
      </c>
      <c r="P29" s="1">
        <v>0</v>
      </c>
      <c r="Q29" s="1">
        <v>0</v>
      </c>
      <c r="S29" s="1">
        <v>0</v>
      </c>
      <c r="T29" s="1">
        <v>0</v>
      </c>
      <c r="W29" s="1">
        <v>0</v>
      </c>
      <c r="X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Q29" s="1">
        <v>0</v>
      </c>
      <c r="AR29" s="1">
        <v>0</v>
      </c>
      <c r="AS29" s="1">
        <v>0</v>
      </c>
      <c r="AT29" s="1">
        <v>0</v>
      </c>
      <c r="AW29" s="1">
        <v>32</v>
      </c>
      <c r="AX29" s="1">
        <f t="shared" si="0"/>
        <v>25</v>
      </c>
      <c r="AY29" s="1">
        <f t="shared" si="1"/>
        <v>0</v>
      </c>
      <c r="AZ29" s="1">
        <f t="shared" si="2"/>
        <v>0</v>
      </c>
      <c r="BA29" s="1">
        <f t="shared" si="19"/>
        <v>25</v>
      </c>
      <c r="BC29" s="1">
        <v>12</v>
      </c>
      <c r="BD29" s="1">
        <f t="shared" si="3"/>
        <v>10</v>
      </c>
      <c r="BE29" s="1">
        <f t="shared" si="4"/>
        <v>0</v>
      </c>
      <c r="BF29" s="1">
        <f t="shared" si="5"/>
        <v>0</v>
      </c>
      <c r="BG29" s="1">
        <f t="shared" si="6"/>
        <v>10</v>
      </c>
      <c r="BI29" s="1">
        <v>4</v>
      </c>
      <c r="BJ29" s="1">
        <f t="shared" si="7"/>
        <v>1</v>
      </c>
      <c r="BK29" s="1">
        <f t="shared" si="8"/>
        <v>0</v>
      </c>
      <c r="BL29" s="1">
        <f t="shared" si="9"/>
        <v>0</v>
      </c>
      <c r="BM29" s="1">
        <f t="shared" si="10"/>
        <v>1</v>
      </c>
      <c r="BO29" s="1">
        <v>12</v>
      </c>
      <c r="BP29" s="1">
        <f t="shared" si="11"/>
        <v>10</v>
      </c>
      <c r="BQ29" s="1">
        <f t="shared" si="12"/>
        <v>0</v>
      </c>
      <c r="BR29" s="1">
        <f t="shared" si="13"/>
        <v>0</v>
      </c>
      <c r="BS29" s="1">
        <f t="shared" si="14"/>
        <v>10</v>
      </c>
      <c r="BU29" s="1">
        <v>4</v>
      </c>
      <c r="BV29" s="1">
        <f t="shared" si="15"/>
        <v>4</v>
      </c>
      <c r="BW29" s="1">
        <f t="shared" si="16"/>
        <v>0</v>
      </c>
      <c r="BX29" s="1">
        <f t="shared" si="17"/>
        <v>0</v>
      </c>
      <c r="BY29" s="1">
        <f t="shared" si="18"/>
        <v>4</v>
      </c>
    </row>
    <row r="30" spans="2:77" x14ac:dyDescent="0.15">
      <c r="B30" s="7" t="s">
        <v>104</v>
      </c>
      <c r="C30" s="15" t="s">
        <v>338</v>
      </c>
      <c r="D30" s="1" t="s">
        <v>305</v>
      </c>
      <c r="E30" s="1" t="s">
        <v>339</v>
      </c>
      <c r="F30" s="11" t="s">
        <v>330</v>
      </c>
      <c r="G30" s="12" t="s">
        <v>306</v>
      </c>
      <c r="H30" s="12" t="s">
        <v>260</v>
      </c>
      <c r="I30" s="12" t="s">
        <v>270</v>
      </c>
      <c r="J30" s="12">
        <v>6</v>
      </c>
      <c r="K30" s="12" t="s">
        <v>254</v>
      </c>
      <c r="L30" s="12" t="s">
        <v>293</v>
      </c>
      <c r="M30" s="1" t="s">
        <v>340</v>
      </c>
      <c r="N30" s="7" t="s">
        <v>104</v>
      </c>
      <c r="O30" s="1">
        <v>0</v>
      </c>
      <c r="P30" s="1">
        <v>0</v>
      </c>
      <c r="R30" s="1">
        <v>0</v>
      </c>
      <c r="S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D30" s="1">
        <v>0</v>
      </c>
      <c r="AW30" s="1">
        <v>32</v>
      </c>
      <c r="AX30" s="1">
        <f t="shared" si="0"/>
        <v>13</v>
      </c>
      <c r="AY30" s="1">
        <f t="shared" si="1"/>
        <v>0</v>
      </c>
      <c r="AZ30" s="1">
        <f t="shared" si="2"/>
        <v>0</v>
      </c>
      <c r="BA30" s="1">
        <f t="shared" si="19"/>
        <v>13</v>
      </c>
      <c r="BC30" s="1">
        <v>12</v>
      </c>
      <c r="BD30" s="1">
        <f t="shared" si="3"/>
        <v>4</v>
      </c>
      <c r="BE30" s="1">
        <f t="shared" si="4"/>
        <v>0</v>
      </c>
      <c r="BF30" s="1">
        <f t="shared" si="5"/>
        <v>0</v>
      </c>
      <c r="BG30" s="1">
        <f t="shared" si="6"/>
        <v>4</v>
      </c>
      <c r="BI30" s="1">
        <v>4</v>
      </c>
      <c r="BJ30" s="1">
        <f t="shared" si="7"/>
        <v>2</v>
      </c>
      <c r="BK30" s="1">
        <f t="shared" si="8"/>
        <v>0</v>
      </c>
      <c r="BL30" s="1">
        <f t="shared" si="9"/>
        <v>0</v>
      </c>
      <c r="BM30" s="1">
        <f t="shared" si="10"/>
        <v>2</v>
      </c>
      <c r="BO30" s="1">
        <v>12</v>
      </c>
      <c r="BP30" s="1">
        <f t="shared" si="11"/>
        <v>6</v>
      </c>
      <c r="BQ30" s="1">
        <f t="shared" si="12"/>
        <v>0</v>
      </c>
      <c r="BR30" s="1">
        <f t="shared" si="13"/>
        <v>0</v>
      </c>
      <c r="BS30" s="1">
        <f t="shared" si="14"/>
        <v>6</v>
      </c>
      <c r="BU30" s="1">
        <v>4</v>
      </c>
      <c r="BV30" s="1">
        <f t="shared" si="15"/>
        <v>1</v>
      </c>
      <c r="BW30" s="1">
        <f t="shared" si="16"/>
        <v>0</v>
      </c>
      <c r="BX30" s="1">
        <f t="shared" si="17"/>
        <v>0</v>
      </c>
      <c r="BY30" s="1">
        <f t="shared" si="18"/>
        <v>1</v>
      </c>
    </row>
    <row r="31" spans="2:77" x14ac:dyDescent="0.15">
      <c r="B31" s="7" t="s">
        <v>105</v>
      </c>
      <c r="C31" s="15" t="s">
        <v>341</v>
      </c>
      <c r="D31" s="1" t="s">
        <v>305</v>
      </c>
      <c r="E31" s="1" t="s">
        <v>342</v>
      </c>
      <c r="F31" s="11" t="s">
        <v>330</v>
      </c>
      <c r="G31" s="12" t="s">
        <v>306</v>
      </c>
      <c r="H31" s="12" t="s">
        <v>260</v>
      </c>
      <c r="I31" s="12" t="s">
        <v>265</v>
      </c>
      <c r="J31" s="12">
        <v>5</v>
      </c>
      <c r="K31" s="12" t="s">
        <v>275</v>
      </c>
      <c r="L31" s="12" t="s">
        <v>275</v>
      </c>
      <c r="M31" s="1" t="s">
        <v>333</v>
      </c>
      <c r="N31" s="7" t="s">
        <v>105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Z31" s="1">
        <v>0</v>
      </c>
      <c r="AB31" s="1">
        <v>0</v>
      </c>
      <c r="AE31" s="1">
        <v>0</v>
      </c>
      <c r="AG31" s="1">
        <v>0</v>
      </c>
      <c r="AH31" s="1">
        <v>0</v>
      </c>
      <c r="AI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W31" s="1">
        <v>32</v>
      </c>
      <c r="AX31" s="1">
        <f t="shared" si="0"/>
        <v>26</v>
      </c>
      <c r="AY31" s="1">
        <f t="shared" si="1"/>
        <v>0</v>
      </c>
      <c r="AZ31" s="1">
        <f t="shared" si="2"/>
        <v>0</v>
      </c>
      <c r="BA31" s="1">
        <f t="shared" si="19"/>
        <v>26</v>
      </c>
      <c r="BC31" s="1">
        <v>12</v>
      </c>
      <c r="BD31" s="1">
        <f t="shared" si="3"/>
        <v>11</v>
      </c>
      <c r="BE31" s="1">
        <f t="shared" si="4"/>
        <v>0</v>
      </c>
      <c r="BF31" s="1">
        <f t="shared" si="5"/>
        <v>0</v>
      </c>
      <c r="BG31" s="1">
        <f t="shared" si="6"/>
        <v>11</v>
      </c>
      <c r="BI31" s="1">
        <v>4</v>
      </c>
      <c r="BJ31" s="1">
        <f t="shared" si="7"/>
        <v>4</v>
      </c>
      <c r="BK31" s="1">
        <f t="shared" si="8"/>
        <v>0</v>
      </c>
      <c r="BL31" s="1">
        <f t="shared" si="9"/>
        <v>0</v>
      </c>
      <c r="BM31" s="1">
        <f t="shared" si="10"/>
        <v>4</v>
      </c>
      <c r="BO31" s="1">
        <v>12</v>
      </c>
      <c r="BP31" s="1">
        <f t="shared" si="11"/>
        <v>9</v>
      </c>
      <c r="BQ31" s="1">
        <f t="shared" si="12"/>
        <v>0</v>
      </c>
      <c r="BR31" s="1">
        <f t="shared" si="13"/>
        <v>0</v>
      </c>
      <c r="BS31" s="1">
        <f t="shared" si="14"/>
        <v>9</v>
      </c>
      <c r="BU31" s="1">
        <v>4</v>
      </c>
      <c r="BV31" s="1">
        <f t="shared" si="15"/>
        <v>2</v>
      </c>
      <c r="BW31" s="1">
        <f t="shared" si="16"/>
        <v>0</v>
      </c>
      <c r="BX31" s="1">
        <f t="shared" si="17"/>
        <v>0</v>
      </c>
      <c r="BY31" s="1">
        <f t="shared" si="18"/>
        <v>2</v>
      </c>
    </row>
    <row r="32" spans="2:77" x14ac:dyDescent="0.15">
      <c r="B32" s="7" t="s">
        <v>107</v>
      </c>
      <c r="C32" s="15" t="s">
        <v>343</v>
      </c>
      <c r="D32" s="1" t="s">
        <v>305</v>
      </c>
      <c r="E32" s="1" t="s">
        <v>344</v>
      </c>
      <c r="F32" s="11" t="s">
        <v>330</v>
      </c>
      <c r="G32" s="12" t="s">
        <v>306</v>
      </c>
      <c r="H32" s="12" t="s">
        <v>260</v>
      </c>
      <c r="I32" s="12" t="s">
        <v>278</v>
      </c>
      <c r="J32" s="12">
        <v>4</v>
      </c>
      <c r="K32" s="12" t="s">
        <v>260</v>
      </c>
      <c r="L32" s="12" t="s">
        <v>260</v>
      </c>
      <c r="M32" s="1" t="s">
        <v>327</v>
      </c>
      <c r="N32" s="7" t="s">
        <v>107</v>
      </c>
      <c r="R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G32" s="1">
        <v>0</v>
      </c>
      <c r="AI32" s="1">
        <v>0</v>
      </c>
      <c r="AJ32" s="1">
        <v>0</v>
      </c>
      <c r="AK32" s="1">
        <v>0</v>
      </c>
      <c r="AL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W32" s="1">
        <v>32</v>
      </c>
      <c r="AX32" s="1">
        <f t="shared" si="0"/>
        <v>18</v>
      </c>
      <c r="AY32" s="1">
        <f t="shared" si="1"/>
        <v>0</v>
      </c>
      <c r="AZ32" s="1">
        <f t="shared" si="2"/>
        <v>0</v>
      </c>
      <c r="BA32" s="1">
        <f t="shared" si="19"/>
        <v>18</v>
      </c>
      <c r="BC32" s="1">
        <v>12</v>
      </c>
      <c r="BD32" s="1">
        <f t="shared" si="3"/>
        <v>2</v>
      </c>
      <c r="BE32" s="1">
        <f t="shared" si="4"/>
        <v>0</v>
      </c>
      <c r="BF32" s="1">
        <f t="shared" si="5"/>
        <v>0</v>
      </c>
      <c r="BG32" s="1">
        <f t="shared" si="6"/>
        <v>2</v>
      </c>
      <c r="BI32" s="1">
        <v>4</v>
      </c>
      <c r="BJ32" s="1">
        <f t="shared" si="7"/>
        <v>1</v>
      </c>
      <c r="BK32" s="1">
        <f t="shared" si="8"/>
        <v>0</v>
      </c>
      <c r="BL32" s="1">
        <f t="shared" si="9"/>
        <v>0</v>
      </c>
      <c r="BM32" s="1">
        <f t="shared" si="10"/>
        <v>1</v>
      </c>
      <c r="BO32" s="1">
        <v>12</v>
      </c>
      <c r="BP32" s="1">
        <f t="shared" si="11"/>
        <v>11</v>
      </c>
      <c r="BQ32" s="1">
        <f t="shared" si="12"/>
        <v>0</v>
      </c>
      <c r="BR32" s="1">
        <f t="shared" si="13"/>
        <v>0</v>
      </c>
      <c r="BS32" s="1">
        <f t="shared" si="14"/>
        <v>11</v>
      </c>
      <c r="BU32" s="1">
        <v>4</v>
      </c>
      <c r="BV32" s="1">
        <f t="shared" si="15"/>
        <v>4</v>
      </c>
      <c r="BW32" s="1">
        <f t="shared" si="16"/>
        <v>0</v>
      </c>
      <c r="BX32" s="1">
        <f t="shared" si="17"/>
        <v>0</v>
      </c>
      <c r="BY32" s="1">
        <f t="shared" si="18"/>
        <v>4</v>
      </c>
    </row>
    <row r="33" spans="2:77" x14ac:dyDescent="0.15">
      <c r="B33" s="7" t="s">
        <v>108</v>
      </c>
      <c r="C33" s="15" t="s">
        <v>345</v>
      </c>
      <c r="D33" s="1" t="s">
        <v>305</v>
      </c>
      <c r="E33" s="1" t="s">
        <v>342</v>
      </c>
      <c r="F33" s="11" t="s">
        <v>330</v>
      </c>
      <c r="G33" s="12" t="s">
        <v>306</v>
      </c>
      <c r="H33" s="12" t="s">
        <v>260</v>
      </c>
      <c r="I33" s="12" t="s">
        <v>265</v>
      </c>
      <c r="J33" s="12">
        <v>5</v>
      </c>
      <c r="K33" s="12" t="s">
        <v>275</v>
      </c>
      <c r="L33" s="12" t="s">
        <v>260</v>
      </c>
      <c r="M33" s="1" t="s">
        <v>333</v>
      </c>
      <c r="N33" s="7" t="s">
        <v>108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W33" s="1">
        <v>32</v>
      </c>
      <c r="AX33" s="1">
        <f t="shared" si="0"/>
        <v>32</v>
      </c>
      <c r="AY33" s="1">
        <f t="shared" si="1"/>
        <v>0</v>
      </c>
      <c r="AZ33" s="1">
        <f t="shared" si="2"/>
        <v>0</v>
      </c>
      <c r="BA33" s="1">
        <f t="shared" si="19"/>
        <v>32</v>
      </c>
      <c r="BC33" s="1">
        <v>12</v>
      </c>
      <c r="BD33" s="1">
        <f t="shared" si="3"/>
        <v>12</v>
      </c>
      <c r="BE33" s="1">
        <f t="shared" si="4"/>
        <v>0</v>
      </c>
      <c r="BF33" s="1">
        <f t="shared" si="5"/>
        <v>0</v>
      </c>
      <c r="BG33" s="1">
        <f t="shared" si="6"/>
        <v>12</v>
      </c>
      <c r="BI33" s="1">
        <v>4</v>
      </c>
      <c r="BJ33" s="1">
        <f t="shared" si="7"/>
        <v>4</v>
      </c>
      <c r="BK33" s="1">
        <f t="shared" si="8"/>
        <v>0</v>
      </c>
      <c r="BL33" s="1">
        <f t="shared" si="9"/>
        <v>0</v>
      </c>
      <c r="BM33" s="1">
        <f t="shared" si="10"/>
        <v>4</v>
      </c>
      <c r="BO33" s="1">
        <v>12</v>
      </c>
      <c r="BP33" s="1">
        <f t="shared" si="11"/>
        <v>12</v>
      </c>
      <c r="BQ33" s="1">
        <f t="shared" si="12"/>
        <v>0</v>
      </c>
      <c r="BR33" s="1">
        <f t="shared" si="13"/>
        <v>0</v>
      </c>
      <c r="BS33" s="1">
        <f t="shared" si="14"/>
        <v>12</v>
      </c>
      <c r="BU33" s="1">
        <v>4</v>
      </c>
      <c r="BV33" s="1">
        <f t="shared" si="15"/>
        <v>4</v>
      </c>
      <c r="BW33" s="1">
        <f t="shared" si="16"/>
        <v>0</v>
      </c>
      <c r="BX33" s="1">
        <f t="shared" si="17"/>
        <v>0</v>
      </c>
      <c r="BY33" s="1">
        <f t="shared" si="18"/>
        <v>4</v>
      </c>
    </row>
    <row r="34" spans="2:77" x14ac:dyDescent="0.15">
      <c r="B34" s="7" t="s">
        <v>109</v>
      </c>
      <c r="C34" s="15" t="s">
        <v>346</v>
      </c>
      <c r="D34" s="1" t="s">
        <v>305</v>
      </c>
      <c r="E34" s="1" t="s">
        <v>347</v>
      </c>
      <c r="F34" s="11" t="s">
        <v>330</v>
      </c>
      <c r="G34" s="12" t="s">
        <v>306</v>
      </c>
      <c r="H34" s="12" t="s">
        <v>260</v>
      </c>
      <c r="I34" s="12" t="s">
        <v>348</v>
      </c>
      <c r="J34" s="12">
        <v>8</v>
      </c>
      <c r="K34" s="12" t="s">
        <v>254</v>
      </c>
      <c r="L34" s="12" t="s">
        <v>275</v>
      </c>
      <c r="M34" s="1" t="s">
        <v>349</v>
      </c>
      <c r="N34" s="7" t="s">
        <v>109</v>
      </c>
      <c r="Q34" s="1">
        <v>0</v>
      </c>
      <c r="T34" s="1">
        <v>0</v>
      </c>
      <c r="Y34" s="1">
        <v>0</v>
      </c>
      <c r="AC34" s="1">
        <v>0</v>
      </c>
      <c r="AD34" s="1">
        <v>1</v>
      </c>
      <c r="AF34" s="1">
        <v>1</v>
      </c>
      <c r="AG34" s="1">
        <v>0</v>
      </c>
      <c r="AH34" s="1">
        <v>1</v>
      </c>
      <c r="AJ34" s="1">
        <v>0</v>
      </c>
      <c r="AK34" s="1">
        <v>0</v>
      </c>
      <c r="AL34" s="1">
        <v>0</v>
      </c>
      <c r="AM34" s="1">
        <v>1</v>
      </c>
      <c r="AN34" s="1">
        <v>1</v>
      </c>
      <c r="AO34" s="1">
        <v>0</v>
      </c>
      <c r="AP34" s="1">
        <v>1</v>
      </c>
      <c r="AS34" s="1">
        <v>1</v>
      </c>
      <c r="AT34" s="1">
        <v>1</v>
      </c>
      <c r="AW34" s="1">
        <v>32</v>
      </c>
      <c r="AX34" s="1">
        <f t="shared" si="0"/>
        <v>17</v>
      </c>
      <c r="AY34" s="1">
        <f t="shared" si="1"/>
        <v>8</v>
      </c>
      <c r="AZ34" s="1">
        <f t="shared" si="2"/>
        <v>0</v>
      </c>
      <c r="BA34" s="1">
        <f t="shared" si="19"/>
        <v>9</v>
      </c>
      <c r="BC34" s="1">
        <v>12</v>
      </c>
      <c r="BD34" s="1">
        <f t="shared" ref="BD34:BD65" si="20">COUNTA(O34:T34, AE34:AG34, AM34:AO34)</f>
        <v>7</v>
      </c>
      <c r="BE34" s="1">
        <f t="shared" si="4"/>
        <v>3</v>
      </c>
      <c r="BF34" s="1">
        <f t="shared" ref="BF34:BF65" si="21">(COUNTIF(O34:T34, "a"))+(COUNTIF(AE34:AG34, "a"))+(COUNTIF(AM34:AO34,"a"))</f>
        <v>0</v>
      </c>
      <c r="BG34" s="1">
        <f t="shared" ref="BG34:BG65" si="22">(COUNTIF(O34:T34, "0"))+(COUNTIF(AE34:AG34, "0"))+(COUNTIF(AM34:AO34,"0"))</f>
        <v>4</v>
      </c>
      <c r="BI34" s="1">
        <v>4</v>
      </c>
      <c r="BJ34" s="1">
        <f t="shared" ref="BJ34:BJ65" si="23">COUNTA(U34:V34, AH34, AP34)</f>
        <v>2</v>
      </c>
      <c r="BK34" s="1">
        <f t="shared" ref="BK34:BK65" si="24">(SUM(U34:V34))+AH34+AP34</f>
        <v>2</v>
      </c>
      <c r="BL34" s="1">
        <f t="shared" ref="BL34:BL65" si="25">(COUNTIF(U34:V34, "a"))+(COUNTIF(AH34, "a"))+(COUNTIF(AP34,"a"))</f>
        <v>0</v>
      </c>
      <c r="BM34" s="1">
        <f t="shared" ref="BM34:BM65" si="26">(COUNTIF(U34:V34, "0"))+(COUNTIF(AH34, "0"))+(COUNTIF(AP34,"0"))</f>
        <v>0</v>
      </c>
      <c r="BO34" s="1">
        <v>12</v>
      </c>
      <c r="BP34" s="1">
        <f t="shared" ref="BP34:BP65" si="27">COUNTA(W34:AB34, AI34:AK34, AQ34:AS34)</f>
        <v>4</v>
      </c>
      <c r="BQ34" s="1">
        <f t="shared" ref="BQ34:BQ65" si="28">(SUM(W34:AB34))+(SUM(AI34:AK34))+(SUM(AQ34:AS34))</f>
        <v>1</v>
      </c>
      <c r="BR34" s="1">
        <f t="shared" ref="BR34:BR65" si="29">(COUNTIF(W34:AB34, "a"))+(COUNTIF(AI34:AK34, "a"))+(COUNTIF(AQ34:AS34,"a"))</f>
        <v>0</v>
      </c>
      <c r="BS34" s="1">
        <f t="shared" ref="BS34:BS65" si="30">(COUNTIF(W34:AB34, "0"))+(COUNTIF(AI34:AK34, "0"))+(COUNTIF(AQ34:AS34,"0"))</f>
        <v>3</v>
      </c>
      <c r="BU34" s="1">
        <v>4</v>
      </c>
      <c r="BV34" s="1">
        <f t="shared" ref="BV34:BV65" si="31">COUNTA(AC34:AD34, AL34, AT34)</f>
        <v>4</v>
      </c>
      <c r="BW34" s="1">
        <f t="shared" si="16"/>
        <v>2</v>
      </c>
      <c r="BX34" s="1">
        <f t="shared" ref="BX34:BX65" si="32">(COUNTIF(AC34:AD34, "a"))+(COUNTIF(AL34, "a"))+(COUNTIF(AT34,"a"))</f>
        <v>0</v>
      </c>
      <c r="BY34" s="1">
        <f t="shared" ref="BY34:BY65" si="33">(COUNTIF(AC34:AD34, "0"))+(COUNTIF(AL34, "0"))+(COUNTIF(AT34,"0"))</f>
        <v>2</v>
      </c>
    </row>
    <row r="35" spans="2:77" x14ac:dyDescent="0.15">
      <c r="B35" s="7" t="s">
        <v>93</v>
      </c>
      <c r="C35" s="15" t="s">
        <v>350</v>
      </c>
      <c r="D35" s="1" t="s">
        <v>305</v>
      </c>
      <c r="E35" s="1" t="s">
        <v>351</v>
      </c>
      <c r="F35" s="11" t="s">
        <v>352</v>
      </c>
      <c r="G35" s="12" t="s">
        <v>306</v>
      </c>
      <c r="H35" s="12" t="s">
        <v>260</v>
      </c>
      <c r="I35" s="12" t="s">
        <v>275</v>
      </c>
      <c r="J35" s="12" t="s">
        <v>275</v>
      </c>
      <c r="K35" s="12" t="s">
        <v>254</v>
      </c>
      <c r="L35" s="12" t="s">
        <v>293</v>
      </c>
      <c r="M35" s="1" t="s">
        <v>353</v>
      </c>
      <c r="N35" s="7" t="s">
        <v>93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V35" s="1">
        <v>0</v>
      </c>
      <c r="W35" s="1">
        <v>0</v>
      </c>
      <c r="AB35" s="1">
        <v>1</v>
      </c>
      <c r="AC35" s="1">
        <v>0</v>
      </c>
      <c r="AD35" s="1">
        <v>0</v>
      </c>
      <c r="AL35" s="1">
        <v>0</v>
      </c>
      <c r="AT35" s="1">
        <v>0</v>
      </c>
      <c r="AW35" s="1">
        <v>32</v>
      </c>
      <c r="AX35" s="1">
        <f t="shared" si="0"/>
        <v>12</v>
      </c>
      <c r="AY35" s="1">
        <f t="shared" si="1"/>
        <v>1</v>
      </c>
      <c r="AZ35" s="1">
        <f t="shared" si="2"/>
        <v>0</v>
      </c>
      <c r="BA35" s="1">
        <f t="shared" si="19"/>
        <v>11</v>
      </c>
      <c r="BC35" s="1">
        <v>12</v>
      </c>
      <c r="BD35" s="1">
        <f t="shared" si="20"/>
        <v>5</v>
      </c>
      <c r="BE35" s="1">
        <f t="shared" si="4"/>
        <v>0</v>
      </c>
      <c r="BF35" s="1">
        <f t="shared" si="21"/>
        <v>0</v>
      </c>
      <c r="BG35" s="1">
        <f t="shared" si="22"/>
        <v>5</v>
      </c>
      <c r="BI35" s="1">
        <v>4</v>
      </c>
      <c r="BJ35" s="1">
        <f t="shared" si="23"/>
        <v>1</v>
      </c>
      <c r="BK35" s="1">
        <f t="shared" si="24"/>
        <v>0</v>
      </c>
      <c r="BL35" s="1">
        <f t="shared" si="25"/>
        <v>0</v>
      </c>
      <c r="BM35" s="1">
        <f t="shared" si="26"/>
        <v>1</v>
      </c>
      <c r="BO35" s="1">
        <v>12</v>
      </c>
      <c r="BP35" s="1">
        <f t="shared" si="27"/>
        <v>2</v>
      </c>
      <c r="BQ35" s="1">
        <f t="shared" si="28"/>
        <v>1</v>
      </c>
      <c r="BR35" s="1">
        <f t="shared" si="29"/>
        <v>0</v>
      </c>
      <c r="BS35" s="1">
        <f t="shared" si="30"/>
        <v>1</v>
      </c>
      <c r="BU35" s="1">
        <v>4</v>
      </c>
      <c r="BV35" s="1">
        <f t="shared" si="31"/>
        <v>4</v>
      </c>
      <c r="BW35" s="1">
        <f t="shared" si="16"/>
        <v>0</v>
      </c>
      <c r="BX35" s="1">
        <f t="shared" si="32"/>
        <v>0</v>
      </c>
      <c r="BY35" s="1">
        <f t="shared" si="33"/>
        <v>4</v>
      </c>
    </row>
    <row r="36" spans="2:77" x14ac:dyDescent="0.15">
      <c r="B36" s="7" t="s">
        <v>58</v>
      </c>
      <c r="C36" s="5" t="s">
        <v>58</v>
      </c>
      <c r="D36" s="12" t="s">
        <v>305</v>
      </c>
      <c r="E36" s="5" t="s">
        <v>413</v>
      </c>
      <c r="F36" s="14">
        <v>6.11</v>
      </c>
      <c r="G36" s="12" t="s">
        <v>306</v>
      </c>
      <c r="H36" s="12" t="s">
        <v>254</v>
      </c>
      <c r="I36" s="12" t="s">
        <v>259</v>
      </c>
      <c r="J36" s="12">
        <v>3</v>
      </c>
      <c r="K36" s="12" t="s">
        <v>260</v>
      </c>
      <c r="L36" s="12" t="s">
        <v>260</v>
      </c>
      <c r="M36" s="5" t="s">
        <v>414</v>
      </c>
      <c r="N36" s="7" t="s">
        <v>58</v>
      </c>
      <c r="O36" s="1">
        <v>0</v>
      </c>
      <c r="P36" s="1">
        <v>0</v>
      </c>
      <c r="Q36" s="1">
        <v>0</v>
      </c>
      <c r="Z36" s="1">
        <v>0</v>
      </c>
      <c r="AA36" s="1">
        <v>0</v>
      </c>
      <c r="AD36" s="1">
        <v>0</v>
      </c>
      <c r="AE36" s="1">
        <v>0</v>
      </c>
      <c r="AF36" s="1">
        <v>0</v>
      </c>
      <c r="AG36" s="1">
        <v>0</v>
      </c>
      <c r="AI36" s="1">
        <v>0</v>
      </c>
      <c r="AJ36" s="1">
        <v>0</v>
      </c>
      <c r="AL36" s="1">
        <v>0</v>
      </c>
      <c r="AM36" s="1">
        <v>0</v>
      </c>
      <c r="AN36" s="1">
        <v>0</v>
      </c>
      <c r="AO36" s="1">
        <v>0</v>
      </c>
      <c r="AQ36" s="1">
        <v>0</v>
      </c>
      <c r="AS36" s="1">
        <v>0</v>
      </c>
      <c r="AT36" s="1">
        <v>0</v>
      </c>
      <c r="AW36" s="1">
        <v>32</v>
      </c>
      <c r="AX36" s="1">
        <f t="shared" si="0"/>
        <v>18</v>
      </c>
      <c r="AY36" s="1">
        <f t="shared" si="1"/>
        <v>0</v>
      </c>
      <c r="AZ36" s="1">
        <f t="shared" si="2"/>
        <v>0</v>
      </c>
      <c r="BA36" s="1">
        <f t="shared" si="19"/>
        <v>18</v>
      </c>
      <c r="BC36" s="1">
        <v>12</v>
      </c>
      <c r="BD36" s="1">
        <f t="shared" si="20"/>
        <v>9</v>
      </c>
      <c r="BE36" s="1">
        <f t="shared" si="4"/>
        <v>0</v>
      </c>
      <c r="BF36" s="1">
        <f t="shared" si="21"/>
        <v>0</v>
      </c>
      <c r="BG36" s="1">
        <f t="shared" si="22"/>
        <v>9</v>
      </c>
      <c r="BI36" s="1">
        <v>4</v>
      </c>
      <c r="BJ36" s="1">
        <f t="shared" si="23"/>
        <v>0</v>
      </c>
      <c r="BK36" s="1">
        <f t="shared" si="24"/>
        <v>0</v>
      </c>
      <c r="BL36" s="1">
        <f t="shared" si="25"/>
        <v>0</v>
      </c>
      <c r="BM36" s="1">
        <f t="shared" si="26"/>
        <v>0</v>
      </c>
      <c r="BO36" s="1">
        <v>12</v>
      </c>
      <c r="BP36" s="1">
        <f t="shared" si="27"/>
        <v>6</v>
      </c>
      <c r="BQ36" s="1">
        <f t="shared" si="28"/>
        <v>0</v>
      </c>
      <c r="BR36" s="1">
        <f t="shared" si="29"/>
        <v>0</v>
      </c>
      <c r="BS36" s="1">
        <f t="shared" si="30"/>
        <v>6</v>
      </c>
      <c r="BU36" s="1">
        <v>4</v>
      </c>
      <c r="BV36" s="1">
        <f t="shared" si="31"/>
        <v>3</v>
      </c>
      <c r="BW36" s="1">
        <f t="shared" si="16"/>
        <v>0</v>
      </c>
      <c r="BX36" s="1">
        <f t="shared" si="32"/>
        <v>0</v>
      </c>
      <c r="BY36" s="1">
        <f t="shared" si="33"/>
        <v>3</v>
      </c>
    </row>
    <row r="37" spans="2:77" x14ac:dyDescent="0.15">
      <c r="B37" s="7" t="s">
        <v>59</v>
      </c>
      <c r="C37" s="5" t="s">
        <v>59</v>
      </c>
      <c r="D37" s="12" t="s">
        <v>305</v>
      </c>
      <c r="E37" s="5" t="s">
        <v>415</v>
      </c>
      <c r="F37" s="14">
        <v>6.11</v>
      </c>
      <c r="G37" s="12" t="s">
        <v>306</v>
      </c>
      <c r="H37" s="12" t="s">
        <v>254</v>
      </c>
      <c r="I37" s="12" t="s">
        <v>265</v>
      </c>
      <c r="J37" s="12">
        <v>5</v>
      </c>
      <c r="K37" s="12" t="s">
        <v>254</v>
      </c>
      <c r="L37" s="12" t="s">
        <v>293</v>
      </c>
      <c r="M37" s="5" t="s">
        <v>313</v>
      </c>
      <c r="N37" s="7" t="s">
        <v>59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1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1</v>
      </c>
      <c r="AF37" s="1">
        <v>1</v>
      </c>
      <c r="AG37" s="1">
        <v>1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1</v>
      </c>
      <c r="AO37" s="1">
        <v>0</v>
      </c>
      <c r="AP37" s="1">
        <v>1</v>
      </c>
      <c r="AQ37" s="1">
        <v>0</v>
      </c>
      <c r="AR37" s="1">
        <v>0</v>
      </c>
      <c r="AT37" s="1">
        <v>0</v>
      </c>
      <c r="AW37" s="1">
        <v>32</v>
      </c>
      <c r="AX37" s="1">
        <f t="shared" si="0"/>
        <v>29</v>
      </c>
      <c r="AY37" s="1">
        <f t="shared" si="1"/>
        <v>6</v>
      </c>
      <c r="AZ37" s="1">
        <f t="shared" si="2"/>
        <v>0</v>
      </c>
      <c r="BA37" s="1">
        <f t="shared" si="19"/>
        <v>23</v>
      </c>
      <c r="BC37" s="1">
        <v>12</v>
      </c>
      <c r="BD37" s="1">
        <f t="shared" si="20"/>
        <v>11</v>
      </c>
      <c r="BE37" s="1">
        <f t="shared" si="4"/>
        <v>4</v>
      </c>
      <c r="BF37" s="1">
        <f t="shared" si="21"/>
        <v>0</v>
      </c>
      <c r="BG37" s="1">
        <f t="shared" si="22"/>
        <v>7</v>
      </c>
      <c r="BI37" s="1">
        <v>4</v>
      </c>
      <c r="BJ37" s="1">
        <f t="shared" si="23"/>
        <v>4</v>
      </c>
      <c r="BK37" s="1">
        <f t="shared" si="24"/>
        <v>1</v>
      </c>
      <c r="BL37" s="1">
        <f t="shared" si="25"/>
        <v>0</v>
      </c>
      <c r="BM37" s="1">
        <f t="shared" si="26"/>
        <v>3</v>
      </c>
      <c r="BO37" s="1">
        <v>12</v>
      </c>
      <c r="BP37" s="1">
        <f t="shared" si="27"/>
        <v>10</v>
      </c>
      <c r="BQ37" s="1">
        <f t="shared" si="28"/>
        <v>1</v>
      </c>
      <c r="BR37" s="1">
        <f t="shared" si="29"/>
        <v>0</v>
      </c>
      <c r="BS37" s="1">
        <f t="shared" si="30"/>
        <v>9</v>
      </c>
      <c r="BU37" s="1">
        <v>4</v>
      </c>
      <c r="BV37" s="1">
        <f t="shared" si="31"/>
        <v>4</v>
      </c>
      <c r="BW37" s="1">
        <f t="shared" si="16"/>
        <v>0</v>
      </c>
      <c r="BX37" s="1">
        <f t="shared" si="32"/>
        <v>0</v>
      </c>
      <c r="BY37" s="1">
        <f t="shared" si="33"/>
        <v>4</v>
      </c>
    </row>
    <row r="38" spans="2:77" x14ac:dyDescent="0.15">
      <c r="B38" s="7" t="s">
        <v>65</v>
      </c>
      <c r="C38" s="1" t="s">
        <v>65</v>
      </c>
      <c r="D38" s="1" t="s">
        <v>305</v>
      </c>
      <c r="E38" s="1" t="s">
        <v>416</v>
      </c>
      <c r="F38" s="11">
        <v>6.11</v>
      </c>
      <c r="G38" s="12" t="s">
        <v>306</v>
      </c>
      <c r="H38" s="12" t="s">
        <v>258</v>
      </c>
      <c r="I38" s="12" t="s">
        <v>265</v>
      </c>
      <c r="J38" s="12">
        <v>5</v>
      </c>
      <c r="K38" s="12" t="s">
        <v>254</v>
      </c>
      <c r="L38" s="12" t="s">
        <v>293</v>
      </c>
      <c r="M38" s="1" t="s">
        <v>417</v>
      </c>
      <c r="N38" s="7" t="s">
        <v>65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W38" s="1">
        <v>32</v>
      </c>
      <c r="AX38" s="1">
        <f t="shared" si="0"/>
        <v>31</v>
      </c>
      <c r="AY38" s="1">
        <f t="shared" si="1"/>
        <v>0</v>
      </c>
      <c r="AZ38" s="1">
        <f t="shared" si="2"/>
        <v>0</v>
      </c>
      <c r="BA38" s="1">
        <f t="shared" si="19"/>
        <v>31</v>
      </c>
      <c r="BC38" s="1">
        <v>12</v>
      </c>
      <c r="BD38" s="1">
        <f t="shared" si="20"/>
        <v>12</v>
      </c>
      <c r="BE38" s="1">
        <f t="shared" si="4"/>
        <v>0</v>
      </c>
      <c r="BF38" s="1">
        <f t="shared" si="21"/>
        <v>0</v>
      </c>
      <c r="BG38" s="1">
        <f t="shared" si="22"/>
        <v>12</v>
      </c>
      <c r="BI38" s="1">
        <v>4</v>
      </c>
      <c r="BJ38" s="1">
        <f t="shared" si="23"/>
        <v>3</v>
      </c>
      <c r="BK38" s="1">
        <f t="shared" si="24"/>
        <v>0</v>
      </c>
      <c r="BL38" s="1">
        <f t="shared" si="25"/>
        <v>0</v>
      </c>
      <c r="BM38" s="1">
        <f t="shared" si="26"/>
        <v>3</v>
      </c>
      <c r="BO38" s="1">
        <v>12</v>
      </c>
      <c r="BP38" s="1">
        <f t="shared" si="27"/>
        <v>12</v>
      </c>
      <c r="BQ38" s="1">
        <f t="shared" si="28"/>
        <v>0</v>
      </c>
      <c r="BR38" s="1">
        <f t="shared" si="29"/>
        <v>0</v>
      </c>
      <c r="BS38" s="1">
        <f t="shared" si="30"/>
        <v>12</v>
      </c>
      <c r="BU38" s="1">
        <v>4</v>
      </c>
      <c r="BV38" s="1">
        <f t="shared" si="31"/>
        <v>4</v>
      </c>
      <c r="BW38" s="1">
        <f t="shared" si="16"/>
        <v>0</v>
      </c>
      <c r="BX38" s="1">
        <f t="shared" si="32"/>
        <v>0</v>
      </c>
      <c r="BY38" s="1">
        <f t="shared" si="33"/>
        <v>4</v>
      </c>
    </row>
    <row r="39" spans="2:77" x14ac:dyDescent="0.15">
      <c r="B39" s="7" t="s">
        <v>76</v>
      </c>
      <c r="C39" s="1" t="s">
        <v>76</v>
      </c>
      <c r="D39" s="1" t="s">
        <v>305</v>
      </c>
      <c r="E39" s="1" t="s">
        <v>413</v>
      </c>
      <c r="F39" s="11">
        <v>6.11</v>
      </c>
      <c r="G39" s="12" t="s">
        <v>306</v>
      </c>
      <c r="H39" s="12" t="s">
        <v>260</v>
      </c>
      <c r="I39" s="12" t="s">
        <v>270</v>
      </c>
      <c r="J39" s="12">
        <v>6</v>
      </c>
      <c r="K39" s="12" t="s">
        <v>254</v>
      </c>
      <c r="L39" s="12" t="s">
        <v>254</v>
      </c>
      <c r="M39" s="1" t="s">
        <v>340</v>
      </c>
      <c r="N39" s="7" t="s">
        <v>76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1</v>
      </c>
      <c r="AO39" s="1">
        <v>1</v>
      </c>
      <c r="AP39" s="1">
        <v>0</v>
      </c>
      <c r="AQ39" s="1">
        <v>0</v>
      </c>
      <c r="AR39" s="1">
        <v>0</v>
      </c>
      <c r="AT39" s="1">
        <v>0</v>
      </c>
      <c r="AW39" s="1">
        <v>32</v>
      </c>
      <c r="AX39" s="1">
        <f t="shared" si="0"/>
        <v>29</v>
      </c>
      <c r="AY39" s="1">
        <f t="shared" si="1"/>
        <v>2</v>
      </c>
      <c r="AZ39" s="1">
        <f t="shared" si="2"/>
        <v>0</v>
      </c>
      <c r="BA39" s="1">
        <f t="shared" si="19"/>
        <v>27</v>
      </c>
      <c r="BC39" s="1">
        <v>12</v>
      </c>
      <c r="BD39" s="1">
        <f t="shared" si="20"/>
        <v>11</v>
      </c>
      <c r="BE39" s="1">
        <f t="shared" si="4"/>
        <v>2</v>
      </c>
      <c r="BF39" s="1">
        <f t="shared" si="21"/>
        <v>0</v>
      </c>
      <c r="BG39" s="1">
        <f t="shared" si="22"/>
        <v>9</v>
      </c>
      <c r="BI39" s="1">
        <v>4</v>
      </c>
      <c r="BJ39" s="1">
        <f t="shared" si="23"/>
        <v>3</v>
      </c>
      <c r="BK39" s="1">
        <f t="shared" si="24"/>
        <v>0</v>
      </c>
      <c r="BL39" s="1">
        <f t="shared" si="25"/>
        <v>0</v>
      </c>
      <c r="BM39" s="1">
        <f t="shared" si="26"/>
        <v>3</v>
      </c>
      <c r="BO39" s="1">
        <v>12</v>
      </c>
      <c r="BP39" s="1">
        <f t="shared" si="27"/>
        <v>11</v>
      </c>
      <c r="BQ39" s="1">
        <f t="shared" si="28"/>
        <v>0</v>
      </c>
      <c r="BR39" s="1">
        <f t="shared" si="29"/>
        <v>0</v>
      </c>
      <c r="BS39" s="1">
        <f t="shared" si="30"/>
        <v>11</v>
      </c>
      <c r="BU39" s="1">
        <v>4</v>
      </c>
      <c r="BV39" s="1">
        <f t="shared" si="31"/>
        <v>4</v>
      </c>
      <c r="BW39" s="1">
        <f t="shared" si="16"/>
        <v>0</v>
      </c>
      <c r="BX39" s="1">
        <f t="shared" si="32"/>
        <v>0</v>
      </c>
      <c r="BY39" s="1">
        <f t="shared" si="33"/>
        <v>4</v>
      </c>
    </row>
    <row r="40" spans="2:77" x14ac:dyDescent="0.15">
      <c r="B40" s="7" t="s">
        <v>80</v>
      </c>
      <c r="C40" s="1" t="s">
        <v>80</v>
      </c>
      <c r="D40" s="1" t="s">
        <v>305</v>
      </c>
      <c r="E40" s="1" t="s">
        <v>418</v>
      </c>
      <c r="F40" s="11">
        <v>6.11</v>
      </c>
      <c r="G40" s="12" t="s">
        <v>306</v>
      </c>
      <c r="H40" s="12" t="s">
        <v>260</v>
      </c>
      <c r="I40" s="12" t="s">
        <v>278</v>
      </c>
      <c r="J40" s="12">
        <v>4</v>
      </c>
      <c r="K40" s="12" t="s">
        <v>293</v>
      </c>
      <c r="L40" s="12" t="s">
        <v>260</v>
      </c>
      <c r="M40" s="1" t="s">
        <v>327</v>
      </c>
      <c r="N40" s="7" t="s">
        <v>80</v>
      </c>
      <c r="O40" s="1">
        <v>0</v>
      </c>
      <c r="P40" s="1">
        <v>0</v>
      </c>
      <c r="Q40" s="1">
        <v>0</v>
      </c>
      <c r="R40" s="1">
        <v>0</v>
      </c>
      <c r="T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Q40" s="1">
        <v>0</v>
      </c>
      <c r="AR40" s="1">
        <v>0</v>
      </c>
      <c r="AS40" s="1">
        <v>0</v>
      </c>
      <c r="AW40" s="1">
        <v>32</v>
      </c>
      <c r="AX40" s="1">
        <f t="shared" si="0"/>
        <v>28</v>
      </c>
      <c r="AY40" s="1">
        <f t="shared" si="1"/>
        <v>0</v>
      </c>
      <c r="AZ40" s="1">
        <f t="shared" si="2"/>
        <v>0</v>
      </c>
      <c r="BA40" s="1">
        <f t="shared" si="19"/>
        <v>28</v>
      </c>
      <c r="BC40" s="1">
        <v>12</v>
      </c>
      <c r="BD40" s="1">
        <f t="shared" si="20"/>
        <v>11</v>
      </c>
      <c r="BE40" s="1">
        <f t="shared" si="4"/>
        <v>0</v>
      </c>
      <c r="BF40" s="1">
        <f t="shared" si="21"/>
        <v>0</v>
      </c>
      <c r="BG40" s="1">
        <f t="shared" si="22"/>
        <v>11</v>
      </c>
      <c r="BI40" s="1">
        <v>4</v>
      </c>
      <c r="BJ40" s="1">
        <f t="shared" si="23"/>
        <v>2</v>
      </c>
      <c r="BK40" s="1">
        <f t="shared" si="24"/>
        <v>0</v>
      </c>
      <c r="BL40" s="1">
        <f t="shared" si="25"/>
        <v>0</v>
      </c>
      <c r="BM40" s="1">
        <f t="shared" si="26"/>
        <v>2</v>
      </c>
      <c r="BO40" s="1">
        <v>12</v>
      </c>
      <c r="BP40" s="1">
        <f t="shared" si="27"/>
        <v>12</v>
      </c>
      <c r="BQ40" s="1">
        <f t="shared" si="28"/>
        <v>0</v>
      </c>
      <c r="BR40" s="1">
        <f t="shared" si="29"/>
        <v>0</v>
      </c>
      <c r="BS40" s="1">
        <f t="shared" si="30"/>
        <v>12</v>
      </c>
      <c r="BU40" s="1">
        <v>4</v>
      </c>
      <c r="BV40" s="1">
        <f t="shared" si="31"/>
        <v>3</v>
      </c>
      <c r="BW40" s="1">
        <f t="shared" si="16"/>
        <v>0</v>
      </c>
      <c r="BX40" s="1">
        <f t="shared" si="32"/>
        <v>0</v>
      </c>
      <c r="BY40" s="1">
        <f t="shared" si="33"/>
        <v>3</v>
      </c>
    </row>
    <row r="41" spans="2:77" x14ac:dyDescent="0.15">
      <c r="B41" s="7" t="s">
        <v>67</v>
      </c>
      <c r="C41" s="1" t="s">
        <v>419</v>
      </c>
      <c r="D41" s="1" t="s">
        <v>305</v>
      </c>
      <c r="E41" s="1" t="s">
        <v>420</v>
      </c>
      <c r="F41" s="11">
        <v>6.12</v>
      </c>
      <c r="G41" s="12" t="s">
        <v>306</v>
      </c>
      <c r="H41" s="12" t="s">
        <v>258</v>
      </c>
      <c r="I41" s="12" t="s">
        <v>371</v>
      </c>
      <c r="J41" s="12">
        <v>7</v>
      </c>
      <c r="K41" s="12" t="s">
        <v>254</v>
      </c>
      <c r="L41" s="12" t="s">
        <v>293</v>
      </c>
      <c r="M41" s="1" t="s">
        <v>421</v>
      </c>
      <c r="N41" s="7" t="s">
        <v>67</v>
      </c>
      <c r="P41" s="1">
        <v>0</v>
      </c>
      <c r="Q41" s="1">
        <v>0</v>
      </c>
      <c r="S41" s="1">
        <v>0</v>
      </c>
      <c r="T41" s="1">
        <v>0</v>
      </c>
      <c r="X41" s="1">
        <v>0</v>
      </c>
      <c r="Z41" s="1">
        <v>0</v>
      </c>
      <c r="AA41" s="1">
        <v>0</v>
      </c>
      <c r="AC41" s="1">
        <v>0</v>
      </c>
      <c r="AD41" s="1">
        <v>0</v>
      </c>
      <c r="AF41" s="1">
        <v>0</v>
      </c>
      <c r="AI41" s="1">
        <v>0</v>
      </c>
      <c r="AK41" s="1">
        <v>0</v>
      </c>
      <c r="AL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W41" s="1">
        <v>32</v>
      </c>
      <c r="AX41" s="1">
        <f t="shared" si="0"/>
        <v>18</v>
      </c>
      <c r="AY41" s="1">
        <f t="shared" si="1"/>
        <v>0</v>
      </c>
      <c r="AZ41" s="1">
        <f t="shared" si="2"/>
        <v>0</v>
      </c>
      <c r="BA41" s="1">
        <f t="shared" si="19"/>
        <v>18</v>
      </c>
      <c r="BC41" s="1">
        <v>12</v>
      </c>
      <c r="BD41" s="1">
        <f t="shared" si="20"/>
        <v>5</v>
      </c>
      <c r="BE41" s="1">
        <f t="shared" si="4"/>
        <v>0</v>
      </c>
      <c r="BF41" s="1">
        <f t="shared" si="21"/>
        <v>0</v>
      </c>
      <c r="BG41" s="1">
        <f t="shared" si="22"/>
        <v>5</v>
      </c>
      <c r="BI41" s="1">
        <v>4</v>
      </c>
      <c r="BJ41" s="1">
        <f t="shared" si="23"/>
        <v>1</v>
      </c>
      <c r="BK41" s="1">
        <f t="shared" si="24"/>
        <v>0</v>
      </c>
      <c r="BL41" s="1">
        <f t="shared" si="25"/>
        <v>0</v>
      </c>
      <c r="BM41" s="1">
        <f t="shared" si="26"/>
        <v>1</v>
      </c>
      <c r="BO41" s="1">
        <v>12</v>
      </c>
      <c r="BP41" s="1">
        <f t="shared" si="27"/>
        <v>8</v>
      </c>
      <c r="BQ41" s="1">
        <f t="shared" si="28"/>
        <v>0</v>
      </c>
      <c r="BR41" s="1">
        <f t="shared" si="29"/>
        <v>0</v>
      </c>
      <c r="BS41" s="1">
        <f t="shared" si="30"/>
        <v>8</v>
      </c>
      <c r="BU41" s="1">
        <v>4</v>
      </c>
      <c r="BV41" s="1">
        <f t="shared" si="31"/>
        <v>4</v>
      </c>
      <c r="BW41" s="1">
        <f t="shared" si="16"/>
        <v>0</v>
      </c>
      <c r="BX41" s="1">
        <f t="shared" si="32"/>
        <v>0</v>
      </c>
      <c r="BY41" s="1">
        <f t="shared" si="33"/>
        <v>4</v>
      </c>
    </row>
    <row r="42" spans="2:77" x14ac:dyDescent="0.15">
      <c r="B42" s="7" t="s">
        <v>103</v>
      </c>
      <c r="C42" s="15" t="s">
        <v>422</v>
      </c>
      <c r="D42" s="1" t="s">
        <v>305</v>
      </c>
      <c r="E42" s="1" t="s">
        <v>423</v>
      </c>
      <c r="F42" s="11" t="s">
        <v>424</v>
      </c>
      <c r="G42" s="12" t="s">
        <v>306</v>
      </c>
      <c r="H42" s="12" t="s">
        <v>260</v>
      </c>
      <c r="I42" s="12" t="s">
        <v>407</v>
      </c>
      <c r="J42" s="12">
        <v>9</v>
      </c>
      <c r="K42" s="12" t="s">
        <v>254</v>
      </c>
      <c r="L42" s="12" t="s">
        <v>254</v>
      </c>
      <c r="M42" s="1" t="s">
        <v>408</v>
      </c>
      <c r="N42" s="7" t="s">
        <v>103</v>
      </c>
      <c r="O42" s="1">
        <v>0</v>
      </c>
      <c r="P42" s="1">
        <v>1</v>
      </c>
      <c r="Q42" s="1">
        <v>1</v>
      </c>
      <c r="R42" s="1">
        <v>0</v>
      </c>
      <c r="S42" s="1">
        <v>0</v>
      </c>
      <c r="U42" s="1">
        <v>0</v>
      </c>
      <c r="V42" s="1">
        <v>0</v>
      </c>
      <c r="X42" s="1">
        <v>0</v>
      </c>
      <c r="Y42" s="1">
        <v>0</v>
      </c>
      <c r="Z42" s="2" t="s">
        <v>246</v>
      </c>
      <c r="AA42" s="1">
        <v>0</v>
      </c>
      <c r="AB42" s="1">
        <v>0</v>
      </c>
      <c r="AC42" s="1">
        <v>1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W42" s="1">
        <v>32</v>
      </c>
      <c r="AX42" s="1">
        <f t="shared" si="0"/>
        <v>29</v>
      </c>
      <c r="AY42" s="1">
        <f t="shared" si="1"/>
        <v>3</v>
      </c>
      <c r="AZ42" s="1">
        <f t="shared" si="2"/>
        <v>1</v>
      </c>
      <c r="BA42" s="1">
        <f t="shared" si="19"/>
        <v>25</v>
      </c>
      <c r="BC42" s="1">
        <v>12</v>
      </c>
      <c r="BD42" s="1">
        <f t="shared" si="20"/>
        <v>11</v>
      </c>
      <c r="BE42" s="1">
        <f t="shared" si="4"/>
        <v>2</v>
      </c>
      <c r="BF42" s="1">
        <f t="shared" si="21"/>
        <v>0</v>
      </c>
      <c r="BG42" s="1">
        <f t="shared" si="22"/>
        <v>9</v>
      </c>
      <c r="BI42" s="1">
        <v>4</v>
      </c>
      <c r="BJ42" s="1">
        <f t="shared" si="23"/>
        <v>4</v>
      </c>
      <c r="BK42" s="1">
        <f t="shared" si="24"/>
        <v>0</v>
      </c>
      <c r="BL42" s="1">
        <f t="shared" si="25"/>
        <v>0</v>
      </c>
      <c r="BM42" s="1">
        <f t="shared" si="26"/>
        <v>4</v>
      </c>
      <c r="BO42" s="1">
        <v>12</v>
      </c>
      <c r="BP42" s="1">
        <f t="shared" si="27"/>
        <v>11</v>
      </c>
      <c r="BQ42" s="1">
        <f t="shared" si="28"/>
        <v>0</v>
      </c>
      <c r="BR42" s="1">
        <f t="shared" si="29"/>
        <v>1</v>
      </c>
      <c r="BS42" s="1">
        <f t="shared" si="30"/>
        <v>10</v>
      </c>
      <c r="BU42" s="1">
        <v>4</v>
      </c>
      <c r="BV42" s="1">
        <f t="shared" si="31"/>
        <v>3</v>
      </c>
      <c r="BW42" s="1">
        <f t="shared" si="16"/>
        <v>1</v>
      </c>
      <c r="BX42" s="1">
        <f t="shared" si="32"/>
        <v>0</v>
      </c>
      <c r="BY42" s="1">
        <f t="shared" si="33"/>
        <v>2</v>
      </c>
    </row>
    <row r="43" spans="2:77" x14ac:dyDescent="0.15">
      <c r="B43" s="7" t="s">
        <v>90</v>
      </c>
      <c r="C43" s="15" t="s">
        <v>425</v>
      </c>
      <c r="D43" s="1" t="s">
        <v>305</v>
      </c>
      <c r="E43" s="1" t="s">
        <v>426</v>
      </c>
      <c r="F43" s="11" t="s">
        <v>427</v>
      </c>
      <c r="G43" s="12" t="s">
        <v>306</v>
      </c>
      <c r="H43" s="12" t="s">
        <v>260</v>
      </c>
      <c r="I43" s="12" t="s">
        <v>278</v>
      </c>
      <c r="J43" s="12">
        <v>4</v>
      </c>
      <c r="K43" s="12" t="s">
        <v>293</v>
      </c>
      <c r="L43" s="12" t="s">
        <v>260</v>
      </c>
      <c r="M43" s="1" t="s">
        <v>327</v>
      </c>
      <c r="N43" s="7" t="s">
        <v>90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1</v>
      </c>
      <c r="AQ43" s="1">
        <v>0</v>
      </c>
      <c r="AR43" s="1">
        <v>0</v>
      </c>
      <c r="AS43" s="1">
        <v>0</v>
      </c>
      <c r="AT43" s="1">
        <v>0</v>
      </c>
      <c r="AW43" s="1">
        <v>32</v>
      </c>
      <c r="AX43" s="1">
        <f t="shared" si="0"/>
        <v>30</v>
      </c>
      <c r="AY43" s="1">
        <f t="shared" si="1"/>
        <v>1</v>
      </c>
      <c r="AZ43" s="1">
        <f t="shared" si="2"/>
        <v>0</v>
      </c>
      <c r="BA43" s="1">
        <f t="shared" si="19"/>
        <v>29</v>
      </c>
      <c r="BC43" s="1">
        <v>12</v>
      </c>
      <c r="BD43" s="1">
        <f t="shared" si="20"/>
        <v>11</v>
      </c>
      <c r="BE43" s="1">
        <f t="shared" si="4"/>
        <v>0</v>
      </c>
      <c r="BF43" s="1">
        <f t="shared" si="21"/>
        <v>0</v>
      </c>
      <c r="BG43" s="1">
        <f t="shared" si="22"/>
        <v>11</v>
      </c>
      <c r="BI43" s="1">
        <v>4</v>
      </c>
      <c r="BJ43" s="1">
        <f t="shared" si="23"/>
        <v>3</v>
      </c>
      <c r="BK43" s="1">
        <f t="shared" si="24"/>
        <v>1</v>
      </c>
      <c r="BL43" s="1">
        <f t="shared" si="25"/>
        <v>0</v>
      </c>
      <c r="BM43" s="1">
        <f t="shared" si="26"/>
        <v>2</v>
      </c>
      <c r="BO43" s="1">
        <v>12</v>
      </c>
      <c r="BP43" s="1">
        <f t="shared" si="27"/>
        <v>12</v>
      </c>
      <c r="BQ43" s="1">
        <f t="shared" si="28"/>
        <v>0</v>
      </c>
      <c r="BR43" s="1">
        <f t="shared" si="29"/>
        <v>0</v>
      </c>
      <c r="BS43" s="1">
        <f t="shared" si="30"/>
        <v>12</v>
      </c>
      <c r="BU43" s="1">
        <v>4</v>
      </c>
      <c r="BV43" s="1">
        <f t="shared" si="31"/>
        <v>4</v>
      </c>
      <c r="BW43" s="1">
        <f t="shared" si="16"/>
        <v>0</v>
      </c>
      <c r="BX43" s="1">
        <f t="shared" si="32"/>
        <v>0</v>
      </c>
      <c r="BY43" s="1">
        <f t="shared" si="33"/>
        <v>4</v>
      </c>
    </row>
    <row r="44" spans="2:77" x14ac:dyDescent="0.15">
      <c r="B44" s="7" t="s">
        <v>69</v>
      </c>
      <c r="C44" s="1" t="s">
        <v>428</v>
      </c>
      <c r="D44" s="1" t="s">
        <v>305</v>
      </c>
      <c r="E44" s="1" t="s">
        <v>429</v>
      </c>
      <c r="F44" s="11">
        <v>6.15</v>
      </c>
      <c r="G44" s="12" t="s">
        <v>306</v>
      </c>
      <c r="H44" s="12" t="s">
        <v>258</v>
      </c>
      <c r="I44" s="12" t="s">
        <v>278</v>
      </c>
      <c r="J44" s="12">
        <v>4</v>
      </c>
      <c r="K44" s="12" t="s">
        <v>260</v>
      </c>
      <c r="L44" s="12" t="s">
        <v>260</v>
      </c>
      <c r="M44" s="1" t="s">
        <v>315</v>
      </c>
      <c r="N44" s="7" t="s">
        <v>69</v>
      </c>
      <c r="O44" s="1">
        <v>0</v>
      </c>
      <c r="P44" s="1">
        <v>0</v>
      </c>
      <c r="R44" s="1">
        <v>0</v>
      </c>
      <c r="S44" s="1">
        <v>0</v>
      </c>
      <c r="U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N44" s="1">
        <v>0</v>
      </c>
      <c r="AO44" s="1">
        <v>0</v>
      </c>
      <c r="AQ44" s="1">
        <v>0</v>
      </c>
      <c r="AR44" s="1">
        <v>0</v>
      </c>
      <c r="AS44" s="1">
        <v>0</v>
      </c>
      <c r="AT44" s="1">
        <v>0</v>
      </c>
      <c r="AW44" s="1">
        <v>32</v>
      </c>
      <c r="AX44" s="1">
        <f t="shared" si="0"/>
        <v>26</v>
      </c>
      <c r="AY44" s="1">
        <f t="shared" si="1"/>
        <v>0</v>
      </c>
      <c r="AZ44" s="1">
        <f t="shared" si="2"/>
        <v>0</v>
      </c>
      <c r="BA44" s="1">
        <f t="shared" si="19"/>
        <v>26</v>
      </c>
      <c r="BC44" s="1">
        <v>12</v>
      </c>
      <c r="BD44" s="1">
        <f t="shared" si="20"/>
        <v>8</v>
      </c>
      <c r="BE44" s="1">
        <f t="shared" si="4"/>
        <v>0</v>
      </c>
      <c r="BF44" s="1">
        <f t="shared" si="21"/>
        <v>0</v>
      </c>
      <c r="BG44" s="1">
        <f t="shared" si="22"/>
        <v>8</v>
      </c>
      <c r="BI44" s="1">
        <v>4</v>
      </c>
      <c r="BJ44" s="1">
        <f t="shared" si="23"/>
        <v>2</v>
      </c>
      <c r="BK44" s="1">
        <f t="shared" si="24"/>
        <v>0</v>
      </c>
      <c r="BL44" s="1">
        <f t="shared" si="25"/>
        <v>0</v>
      </c>
      <c r="BM44" s="1">
        <f t="shared" si="26"/>
        <v>2</v>
      </c>
      <c r="BO44" s="1">
        <v>12</v>
      </c>
      <c r="BP44" s="1">
        <f t="shared" si="27"/>
        <v>12</v>
      </c>
      <c r="BQ44" s="1">
        <f t="shared" si="28"/>
        <v>0</v>
      </c>
      <c r="BR44" s="1">
        <f t="shared" si="29"/>
        <v>0</v>
      </c>
      <c r="BS44" s="1">
        <f t="shared" si="30"/>
        <v>12</v>
      </c>
      <c r="BU44" s="1">
        <v>4</v>
      </c>
      <c r="BV44" s="1">
        <f t="shared" si="31"/>
        <v>4</v>
      </c>
      <c r="BW44" s="1">
        <f t="shared" si="16"/>
        <v>0</v>
      </c>
      <c r="BX44" s="1">
        <f t="shared" si="32"/>
        <v>0</v>
      </c>
      <c r="BY44" s="1">
        <f t="shared" si="33"/>
        <v>4</v>
      </c>
    </row>
    <row r="45" spans="2:77" x14ac:dyDescent="0.15">
      <c r="B45" s="7" t="s">
        <v>72</v>
      </c>
      <c r="C45" s="15" t="s">
        <v>354</v>
      </c>
      <c r="D45" s="1" t="s">
        <v>305</v>
      </c>
      <c r="E45" s="1" t="s">
        <v>355</v>
      </c>
      <c r="F45" s="11">
        <v>6.2</v>
      </c>
      <c r="G45" s="12" t="s">
        <v>306</v>
      </c>
      <c r="H45" s="12" t="s">
        <v>258</v>
      </c>
      <c r="I45" s="12" t="s">
        <v>265</v>
      </c>
      <c r="J45" s="12">
        <v>5</v>
      </c>
      <c r="K45" s="12" t="s">
        <v>254</v>
      </c>
      <c r="L45" s="12" t="s">
        <v>254</v>
      </c>
      <c r="M45" s="1" t="s">
        <v>317</v>
      </c>
      <c r="N45" s="7" t="s">
        <v>72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M45" s="1">
        <v>0</v>
      </c>
      <c r="AN45" s="1">
        <v>0</v>
      </c>
      <c r="AO45" s="1">
        <v>0</v>
      </c>
      <c r="AQ45" s="1">
        <v>0</v>
      </c>
      <c r="AS45" s="1">
        <v>1</v>
      </c>
      <c r="AW45" s="1">
        <v>32</v>
      </c>
      <c r="AX45" s="1">
        <f t="shared" si="0"/>
        <v>27</v>
      </c>
      <c r="AY45" s="1">
        <f t="shared" si="1"/>
        <v>1</v>
      </c>
      <c r="AZ45" s="1">
        <f t="shared" si="2"/>
        <v>0</v>
      </c>
      <c r="BA45" s="1">
        <f t="shared" si="19"/>
        <v>26</v>
      </c>
      <c r="BC45" s="1">
        <v>12</v>
      </c>
      <c r="BD45" s="1">
        <f t="shared" si="20"/>
        <v>12</v>
      </c>
      <c r="BE45" s="1">
        <f t="shared" si="4"/>
        <v>0</v>
      </c>
      <c r="BF45" s="1">
        <f t="shared" si="21"/>
        <v>0</v>
      </c>
      <c r="BG45" s="1">
        <f t="shared" si="22"/>
        <v>12</v>
      </c>
      <c r="BI45" s="1">
        <v>4</v>
      </c>
      <c r="BJ45" s="1">
        <f t="shared" si="23"/>
        <v>2</v>
      </c>
      <c r="BK45" s="1">
        <f t="shared" si="24"/>
        <v>0</v>
      </c>
      <c r="BL45" s="1">
        <f t="shared" si="25"/>
        <v>0</v>
      </c>
      <c r="BM45" s="1">
        <f t="shared" si="26"/>
        <v>2</v>
      </c>
      <c r="BO45" s="1">
        <v>12</v>
      </c>
      <c r="BP45" s="1">
        <f t="shared" si="27"/>
        <v>11</v>
      </c>
      <c r="BQ45" s="1">
        <f t="shared" si="28"/>
        <v>1</v>
      </c>
      <c r="BR45" s="1">
        <f t="shared" si="29"/>
        <v>0</v>
      </c>
      <c r="BS45" s="1">
        <f t="shared" si="30"/>
        <v>10</v>
      </c>
      <c r="BU45" s="1">
        <v>4</v>
      </c>
      <c r="BV45" s="1">
        <f t="shared" si="31"/>
        <v>2</v>
      </c>
      <c r="BW45" s="1">
        <f t="shared" si="16"/>
        <v>0</v>
      </c>
      <c r="BX45" s="1">
        <f t="shared" si="32"/>
        <v>0</v>
      </c>
      <c r="BY45" s="1">
        <f t="shared" si="33"/>
        <v>2</v>
      </c>
    </row>
    <row r="46" spans="2:77" x14ac:dyDescent="0.15">
      <c r="B46" s="7" t="s">
        <v>98</v>
      </c>
      <c r="C46" s="15" t="s">
        <v>356</v>
      </c>
      <c r="D46" s="1" t="s">
        <v>305</v>
      </c>
      <c r="E46" s="1" t="s">
        <v>357</v>
      </c>
      <c r="F46" s="11" t="s">
        <v>358</v>
      </c>
      <c r="G46" s="12" t="s">
        <v>306</v>
      </c>
      <c r="H46" s="12" t="s">
        <v>260</v>
      </c>
      <c r="I46" s="12" t="s">
        <v>278</v>
      </c>
      <c r="J46" s="12">
        <v>4</v>
      </c>
      <c r="K46" s="12" t="s">
        <v>293</v>
      </c>
      <c r="L46" s="12" t="s">
        <v>293</v>
      </c>
      <c r="M46" s="1" t="s">
        <v>327</v>
      </c>
      <c r="N46" s="7" t="s">
        <v>98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E46" s="1">
        <v>0</v>
      </c>
      <c r="AF46" s="1">
        <v>0</v>
      </c>
      <c r="AG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1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W46" s="1">
        <v>32</v>
      </c>
      <c r="AX46" s="1">
        <f t="shared" si="0"/>
        <v>28</v>
      </c>
      <c r="AY46" s="1">
        <f t="shared" si="1"/>
        <v>1</v>
      </c>
      <c r="AZ46" s="1">
        <f t="shared" si="2"/>
        <v>0</v>
      </c>
      <c r="BA46" s="1">
        <f t="shared" si="19"/>
        <v>27</v>
      </c>
      <c r="BC46" s="1">
        <v>12</v>
      </c>
      <c r="BD46" s="1">
        <f t="shared" si="20"/>
        <v>12</v>
      </c>
      <c r="BE46" s="1">
        <f t="shared" si="4"/>
        <v>1</v>
      </c>
      <c r="BF46" s="1">
        <f t="shared" si="21"/>
        <v>0</v>
      </c>
      <c r="BG46" s="1">
        <f t="shared" si="22"/>
        <v>11</v>
      </c>
      <c r="BI46" s="1">
        <v>4</v>
      </c>
      <c r="BJ46" s="1">
        <f t="shared" si="23"/>
        <v>2</v>
      </c>
      <c r="BK46" s="1">
        <f t="shared" si="24"/>
        <v>0</v>
      </c>
      <c r="BL46" s="1">
        <f t="shared" si="25"/>
        <v>0</v>
      </c>
      <c r="BM46" s="1">
        <f t="shared" si="26"/>
        <v>2</v>
      </c>
      <c r="BO46" s="1">
        <v>12</v>
      </c>
      <c r="BP46" s="1">
        <f t="shared" si="27"/>
        <v>12</v>
      </c>
      <c r="BQ46" s="1">
        <f t="shared" si="28"/>
        <v>0</v>
      </c>
      <c r="BR46" s="1">
        <f t="shared" si="29"/>
        <v>0</v>
      </c>
      <c r="BS46" s="1">
        <f t="shared" si="30"/>
        <v>12</v>
      </c>
      <c r="BU46" s="1">
        <v>4</v>
      </c>
      <c r="BV46" s="1">
        <f t="shared" si="31"/>
        <v>2</v>
      </c>
      <c r="BW46" s="1">
        <f t="shared" si="16"/>
        <v>0</v>
      </c>
      <c r="BX46" s="1">
        <f t="shared" si="32"/>
        <v>0</v>
      </c>
      <c r="BY46" s="1">
        <f t="shared" si="33"/>
        <v>2</v>
      </c>
    </row>
    <row r="47" spans="2:77" x14ac:dyDescent="0.15">
      <c r="B47" s="7" t="s">
        <v>110</v>
      </c>
      <c r="C47" s="15" t="s">
        <v>359</v>
      </c>
      <c r="D47" s="1" t="s">
        <v>305</v>
      </c>
      <c r="E47" s="1" t="s">
        <v>360</v>
      </c>
      <c r="F47" s="11" t="s">
        <v>358</v>
      </c>
      <c r="G47" s="12" t="s">
        <v>306</v>
      </c>
      <c r="H47" s="12" t="s">
        <v>260</v>
      </c>
      <c r="I47" s="12" t="s">
        <v>278</v>
      </c>
      <c r="J47" s="12">
        <v>4</v>
      </c>
      <c r="K47" s="12" t="s">
        <v>260</v>
      </c>
      <c r="L47" s="12" t="s">
        <v>260</v>
      </c>
      <c r="M47" s="1" t="s">
        <v>327</v>
      </c>
      <c r="N47" s="7" t="s">
        <v>110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W47" s="1">
        <v>32</v>
      </c>
      <c r="AX47" s="1">
        <f t="shared" si="0"/>
        <v>30</v>
      </c>
      <c r="AY47" s="1">
        <f t="shared" si="1"/>
        <v>0</v>
      </c>
      <c r="AZ47" s="1">
        <f t="shared" si="2"/>
        <v>0</v>
      </c>
      <c r="BA47" s="1">
        <f t="shared" si="19"/>
        <v>30</v>
      </c>
      <c r="BC47" s="1">
        <v>12</v>
      </c>
      <c r="BD47" s="1">
        <f t="shared" si="20"/>
        <v>12</v>
      </c>
      <c r="BE47" s="1">
        <f t="shared" si="4"/>
        <v>0</v>
      </c>
      <c r="BF47" s="1">
        <f t="shared" si="21"/>
        <v>0</v>
      </c>
      <c r="BG47" s="1">
        <f t="shared" si="22"/>
        <v>12</v>
      </c>
      <c r="BI47" s="1">
        <v>4</v>
      </c>
      <c r="BJ47" s="1">
        <f t="shared" si="23"/>
        <v>2</v>
      </c>
      <c r="BK47" s="1">
        <f t="shared" si="24"/>
        <v>0</v>
      </c>
      <c r="BL47" s="1">
        <f t="shared" si="25"/>
        <v>0</v>
      </c>
      <c r="BM47" s="1">
        <f t="shared" si="26"/>
        <v>2</v>
      </c>
      <c r="BO47" s="1">
        <v>12</v>
      </c>
      <c r="BP47" s="1">
        <f t="shared" si="27"/>
        <v>12</v>
      </c>
      <c r="BQ47" s="1">
        <f t="shared" si="28"/>
        <v>0</v>
      </c>
      <c r="BR47" s="1">
        <f t="shared" si="29"/>
        <v>0</v>
      </c>
      <c r="BS47" s="1">
        <f t="shared" si="30"/>
        <v>12</v>
      </c>
      <c r="BU47" s="1">
        <v>4</v>
      </c>
      <c r="BV47" s="1">
        <f t="shared" si="31"/>
        <v>4</v>
      </c>
      <c r="BW47" s="1">
        <f t="shared" si="16"/>
        <v>0</v>
      </c>
      <c r="BX47" s="1">
        <f t="shared" si="32"/>
        <v>0</v>
      </c>
      <c r="BY47" s="1">
        <f t="shared" si="33"/>
        <v>4</v>
      </c>
    </row>
    <row r="48" spans="2:77" x14ac:dyDescent="0.15">
      <c r="B48" s="7" t="s">
        <v>86</v>
      </c>
      <c r="C48" s="15" t="s">
        <v>361</v>
      </c>
      <c r="D48" s="1" t="s">
        <v>305</v>
      </c>
      <c r="E48" s="1" t="s">
        <v>362</v>
      </c>
      <c r="F48" s="11">
        <v>6.3</v>
      </c>
      <c r="G48" s="12" t="s">
        <v>306</v>
      </c>
      <c r="H48" s="12" t="s">
        <v>260</v>
      </c>
      <c r="I48" s="12" t="s">
        <v>270</v>
      </c>
      <c r="J48" s="12">
        <v>6</v>
      </c>
      <c r="K48" s="12" t="s">
        <v>254</v>
      </c>
      <c r="L48" s="12" t="s">
        <v>254</v>
      </c>
      <c r="M48" s="1" t="s">
        <v>340</v>
      </c>
      <c r="N48" s="7" t="s">
        <v>86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1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O48" s="1">
        <v>0</v>
      </c>
      <c r="AQ48" s="1">
        <v>0</v>
      </c>
      <c r="AR48" s="1">
        <v>0</v>
      </c>
      <c r="AS48" s="1">
        <v>0</v>
      </c>
      <c r="AT48" s="1">
        <v>0</v>
      </c>
      <c r="AW48" s="1">
        <v>32</v>
      </c>
      <c r="AX48" s="1">
        <f t="shared" si="0"/>
        <v>28</v>
      </c>
      <c r="AY48" s="1">
        <f t="shared" si="1"/>
        <v>1</v>
      </c>
      <c r="AZ48" s="1">
        <f t="shared" si="2"/>
        <v>0</v>
      </c>
      <c r="BA48" s="1">
        <f t="shared" si="19"/>
        <v>27</v>
      </c>
      <c r="BC48" s="1">
        <v>12</v>
      </c>
      <c r="BD48" s="1">
        <f t="shared" si="20"/>
        <v>10</v>
      </c>
      <c r="BE48" s="1">
        <f t="shared" si="4"/>
        <v>0</v>
      </c>
      <c r="BF48" s="1">
        <f t="shared" si="21"/>
        <v>0</v>
      </c>
      <c r="BG48" s="1">
        <f t="shared" si="22"/>
        <v>10</v>
      </c>
      <c r="BI48" s="1">
        <v>4</v>
      </c>
      <c r="BJ48" s="1">
        <f t="shared" si="23"/>
        <v>2</v>
      </c>
      <c r="BK48" s="1">
        <f t="shared" si="24"/>
        <v>1</v>
      </c>
      <c r="BL48" s="1">
        <f t="shared" si="25"/>
        <v>0</v>
      </c>
      <c r="BM48" s="1">
        <f t="shared" si="26"/>
        <v>1</v>
      </c>
      <c r="BO48" s="1">
        <v>12</v>
      </c>
      <c r="BP48" s="1">
        <f t="shared" si="27"/>
        <v>12</v>
      </c>
      <c r="BQ48" s="1">
        <f t="shared" si="28"/>
        <v>0</v>
      </c>
      <c r="BR48" s="1">
        <f t="shared" si="29"/>
        <v>0</v>
      </c>
      <c r="BS48" s="1">
        <f t="shared" si="30"/>
        <v>12</v>
      </c>
      <c r="BU48" s="1">
        <v>4</v>
      </c>
      <c r="BV48" s="1">
        <f t="shared" si="31"/>
        <v>4</v>
      </c>
      <c r="BW48" s="1">
        <f t="shared" si="16"/>
        <v>0</v>
      </c>
      <c r="BX48" s="1">
        <f t="shared" si="32"/>
        <v>0</v>
      </c>
      <c r="BY48" s="1">
        <f t="shared" si="33"/>
        <v>4</v>
      </c>
    </row>
    <row r="49" spans="2:77" x14ac:dyDescent="0.15">
      <c r="B49" s="7" t="s">
        <v>106</v>
      </c>
      <c r="C49" s="15" t="s">
        <v>363</v>
      </c>
      <c r="D49" s="1" t="s">
        <v>305</v>
      </c>
      <c r="E49" s="1" t="s">
        <v>362</v>
      </c>
      <c r="F49" s="11" t="s">
        <v>364</v>
      </c>
      <c r="G49" s="12" t="s">
        <v>306</v>
      </c>
      <c r="H49" s="12" t="s">
        <v>260</v>
      </c>
      <c r="I49" s="12" t="s">
        <v>278</v>
      </c>
      <c r="J49" s="12">
        <v>4</v>
      </c>
      <c r="K49" s="12" t="s">
        <v>260</v>
      </c>
      <c r="L49" s="12" t="s">
        <v>293</v>
      </c>
      <c r="M49" s="1" t="s">
        <v>327</v>
      </c>
      <c r="N49" s="7" t="s">
        <v>106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W49" s="1">
        <v>32</v>
      </c>
      <c r="AX49" s="1">
        <f t="shared" si="0"/>
        <v>30</v>
      </c>
      <c r="AY49" s="1">
        <f t="shared" si="1"/>
        <v>0</v>
      </c>
      <c r="AZ49" s="1">
        <f t="shared" si="2"/>
        <v>0</v>
      </c>
      <c r="BA49" s="1">
        <f t="shared" si="19"/>
        <v>30</v>
      </c>
      <c r="BC49" s="1">
        <v>12</v>
      </c>
      <c r="BD49" s="1">
        <f t="shared" si="20"/>
        <v>11</v>
      </c>
      <c r="BE49" s="1">
        <f t="shared" si="4"/>
        <v>0</v>
      </c>
      <c r="BF49" s="1">
        <f t="shared" si="21"/>
        <v>0</v>
      </c>
      <c r="BG49" s="1">
        <f t="shared" si="22"/>
        <v>11</v>
      </c>
      <c r="BI49" s="1">
        <v>4</v>
      </c>
      <c r="BJ49" s="1">
        <f t="shared" si="23"/>
        <v>4</v>
      </c>
      <c r="BK49" s="1">
        <f t="shared" si="24"/>
        <v>0</v>
      </c>
      <c r="BL49" s="1">
        <f t="shared" si="25"/>
        <v>0</v>
      </c>
      <c r="BM49" s="1">
        <f t="shared" si="26"/>
        <v>4</v>
      </c>
      <c r="BO49" s="1">
        <v>12</v>
      </c>
      <c r="BP49" s="1">
        <f t="shared" si="27"/>
        <v>11</v>
      </c>
      <c r="BQ49" s="1">
        <f t="shared" si="28"/>
        <v>0</v>
      </c>
      <c r="BR49" s="1">
        <f t="shared" si="29"/>
        <v>0</v>
      </c>
      <c r="BS49" s="1">
        <f t="shared" si="30"/>
        <v>11</v>
      </c>
      <c r="BU49" s="1">
        <v>4</v>
      </c>
      <c r="BV49" s="1">
        <f t="shared" si="31"/>
        <v>4</v>
      </c>
      <c r="BW49" s="1">
        <f t="shared" si="16"/>
        <v>0</v>
      </c>
      <c r="BX49" s="1">
        <f t="shared" si="32"/>
        <v>0</v>
      </c>
      <c r="BY49" s="1">
        <f t="shared" si="33"/>
        <v>4</v>
      </c>
    </row>
    <row r="50" spans="2:77" x14ac:dyDescent="0.15">
      <c r="B50" s="7" t="s">
        <v>55</v>
      </c>
      <c r="C50" s="5" t="s">
        <v>55</v>
      </c>
      <c r="D50" s="12" t="s">
        <v>305</v>
      </c>
      <c r="E50" s="5" t="s">
        <v>365</v>
      </c>
      <c r="F50" s="14">
        <v>6.4</v>
      </c>
      <c r="G50" s="12" t="s">
        <v>306</v>
      </c>
      <c r="H50" s="12" t="s">
        <v>254</v>
      </c>
      <c r="I50" s="12" t="s">
        <v>366</v>
      </c>
      <c r="J50" s="12">
        <v>7.5</v>
      </c>
      <c r="K50" s="12" t="s">
        <v>254</v>
      </c>
      <c r="L50" s="12" t="s">
        <v>254</v>
      </c>
      <c r="M50" s="5" t="s">
        <v>367</v>
      </c>
      <c r="N50" s="7" t="s">
        <v>55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X50" s="1">
        <v>0</v>
      </c>
      <c r="Y50" s="1">
        <v>0</v>
      </c>
      <c r="AA50" s="1">
        <v>0</v>
      </c>
      <c r="AB50" s="1">
        <v>1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1</v>
      </c>
      <c r="AK50" s="1">
        <v>1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1</v>
      </c>
      <c r="AW50" s="1">
        <v>32</v>
      </c>
      <c r="AX50" s="1">
        <f t="shared" si="0"/>
        <v>27</v>
      </c>
      <c r="AY50" s="1">
        <f t="shared" si="1"/>
        <v>4</v>
      </c>
      <c r="AZ50" s="1">
        <f t="shared" si="2"/>
        <v>0</v>
      </c>
      <c r="BA50" s="1">
        <f t="shared" si="19"/>
        <v>23</v>
      </c>
      <c r="BC50" s="1">
        <v>12</v>
      </c>
      <c r="BD50" s="1">
        <f t="shared" si="20"/>
        <v>12</v>
      </c>
      <c r="BE50" s="1">
        <f t="shared" si="4"/>
        <v>0</v>
      </c>
      <c r="BF50" s="1">
        <f t="shared" si="21"/>
        <v>0</v>
      </c>
      <c r="BG50" s="1">
        <f t="shared" si="22"/>
        <v>12</v>
      </c>
      <c r="BI50" s="1">
        <v>4</v>
      </c>
      <c r="BJ50" s="1">
        <f t="shared" si="23"/>
        <v>4</v>
      </c>
      <c r="BK50" s="1">
        <f t="shared" si="24"/>
        <v>0</v>
      </c>
      <c r="BL50" s="1">
        <f t="shared" si="25"/>
        <v>0</v>
      </c>
      <c r="BM50" s="1">
        <f t="shared" si="26"/>
        <v>4</v>
      </c>
      <c r="BO50" s="1">
        <v>12</v>
      </c>
      <c r="BP50" s="1">
        <f t="shared" si="27"/>
        <v>10</v>
      </c>
      <c r="BQ50" s="1">
        <f t="shared" si="28"/>
        <v>3</v>
      </c>
      <c r="BR50" s="1">
        <f t="shared" si="29"/>
        <v>0</v>
      </c>
      <c r="BS50" s="1">
        <f t="shared" si="30"/>
        <v>7</v>
      </c>
      <c r="BU50" s="1">
        <v>4</v>
      </c>
      <c r="BV50" s="1">
        <f t="shared" si="31"/>
        <v>1</v>
      </c>
      <c r="BW50" s="1">
        <f t="shared" si="16"/>
        <v>1</v>
      </c>
      <c r="BX50" s="1">
        <f t="shared" si="32"/>
        <v>0</v>
      </c>
      <c r="BY50" s="1">
        <f t="shared" si="33"/>
        <v>0</v>
      </c>
    </row>
    <row r="51" spans="2:77" x14ac:dyDescent="0.15">
      <c r="B51" s="8" t="s">
        <v>56</v>
      </c>
      <c r="C51" s="5" t="s">
        <v>56</v>
      </c>
      <c r="D51" s="12" t="s">
        <v>305</v>
      </c>
      <c r="E51" s="5" t="s">
        <v>365</v>
      </c>
      <c r="F51" s="14">
        <v>6.4</v>
      </c>
      <c r="G51" s="12" t="s">
        <v>306</v>
      </c>
      <c r="H51" s="12" t="s">
        <v>254</v>
      </c>
      <c r="I51" s="12" t="s">
        <v>278</v>
      </c>
      <c r="J51" s="12">
        <v>4</v>
      </c>
      <c r="K51" s="12" t="s">
        <v>260</v>
      </c>
      <c r="L51" s="12" t="s">
        <v>260</v>
      </c>
      <c r="M51" s="5" t="s">
        <v>307</v>
      </c>
      <c r="N51" s="8" t="s">
        <v>56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X51" s="1">
        <v>0</v>
      </c>
      <c r="Y51" s="1">
        <v>0</v>
      </c>
      <c r="AA51" s="1">
        <v>1</v>
      </c>
      <c r="AB51" s="1">
        <v>0</v>
      </c>
      <c r="AE51" s="1">
        <v>0</v>
      </c>
      <c r="AF51" s="1">
        <v>0</v>
      </c>
      <c r="AG51" s="1">
        <v>0</v>
      </c>
      <c r="AL51" s="1">
        <v>0</v>
      </c>
      <c r="AN51" s="1">
        <v>0</v>
      </c>
      <c r="AO51" s="1">
        <v>0</v>
      </c>
      <c r="AR51" s="1">
        <v>0</v>
      </c>
      <c r="AT51" s="2" t="s">
        <v>246</v>
      </c>
      <c r="AW51" s="1">
        <v>32</v>
      </c>
      <c r="AX51" s="1">
        <f t="shared" si="0"/>
        <v>17</v>
      </c>
      <c r="AY51" s="1">
        <f t="shared" si="1"/>
        <v>1</v>
      </c>
      <c r="AZ51" s="1">
        <f t="shared" si="2"/>
        <v>1</v>
      </c>
      <c r="BA51" s="1">
        <f t="shared" si="19"/>
        <v>15</v>
      </c>
      <c r="BC51" s="1">
        <v>12</v>
      </c>
      <c r="BD51" s="1">
        <f t="shared" si="20"/>
        <v>10</v>
      </c>
      <c r="BE51" s="1">
        <f t="shared" si="4"/>
        <v>0</v>
      </c>
      <c r="BF51" s="1">
        <f t="shared" si="21"/>
        <v>0</v>
      </c>
      <c r="BG51" s="1">
        <f t="shared" si="22"/>
        <v>10</v>
      </c>
      <c r="BI51" s="1">
        <v>4</v>
      </c>
      <c r="BJ51" s="1">
        <f t="shared" si="23"/>
        <v>0</v>
      </c>
      <c r="BK51" s="1">
        <f t="shared" si="24"/>
        <v>0</v>
      </c>
      <c r="BL51" s="1">
        <f t="shared" si="25"/>
        <v>0</v>
      </c>
      <c r="BM51" s="1">
        <f t="shared" si="26"/>
        <v>0</v>
      </c>
      <c r="BO51" s="1">
        <v>12</v>
      </c>
      <c r="BP51" s="1">
        <f t="shared" si="27"/>
        <v>5</v>
      </c>
      <c r="BQ51" s="1">
        <f t="shared" si="28"/>
        <v>1</v>
      </c>
      <c r="BR51" s="1">
        <f t="shared" si="29"/>
        <v>0</v>
      </c>
      <c r="BS51" s="1">
        <f t="shared" si="30"/>
        <v>4</v>
      </c>
      <c r="BU51" s="1">
        <v>4</v>
      </c>
      <c r="BV51" s="1">
        <f t="shared" si="31"/>
        <v>2</v>
      </c>
      <c r="BW51" s="1">
        <f t="shared" si="16"/>
        <v>0</v>
      </c>
      <c r="BX51" s="1">
        <f t="shared" si="32"/>
        <v>1</v>
      </c>
      <c r="BY51" s="1">
        <f t="shared" si="33"/>
        <v>1</v>
      </c>
    </row>
    <row r="52" spans="2:77" x14ac:dyDescent="0.15">
      <c r="B52" s="7" t="s">
        <v>99</v>
      </c>
      <c r="C52" s="12" t="s">
        <v>368</v>
      </c>
      <c r="D52" s="1" t="s">
        <v>305</v>
      </c>
      <c r="E52" s="1" t="s">
        <v>369</v>
      </c>
      <c r="F52" s="11" t="s">
        <v>370</v>
      </c>
      <c r="G52" s="12" t="s">
        <v>306</v>
      </c>
      <c r="H52" s="12" t="s">
        <v>260</v>
      </c>
      <c r="I52" s="12" t="s">
        <v>371</v>
      </c>
      <c r="J52" s="12">
        <v>7</v>
      </c>
      <c r="K52" s="12" t="s">
        <v>254</v>
      </c>
      <c r="L52" s="12" t="s">
        <v>254</v>
      </c>
      <c r="M52" s="1" t="s">
        <v>372</v>
      </c>
      <c r="N52" s="7" t="s">
        <v>99</v>
      </c>
      <c r="R52" s="1">
        <v>0</v>
      </c>
      <c r="S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O52" s="1">
        <v>0</v>
      </c>
      <c r="AQ52" s="1">
        <v>0</v>
      </c>
      <c r="AR52" s="1">
        <v>0</v>
      </c>
      <c r="AS52" s="1">
        <v>0</v>
      </c>
      <c r="AW52" s="1">
        <v>32</v>
      </c>
      <c r="AX52" s="1">
        <f t="shared" si="0"/>
        <v>13</v>
      </c>
      <c r="AY52" s="1">
        <f t="shared" si="1"/>
        <v>0</v>
      </c>
      <c r="AZ52" s="1">
        <f t="shared" si="2"/>
        <v>0</v>
      </c>
      <c r="BA52" s="1">
        <f t="shared" si="19"/>
        <v>13</v>
      </c>
      <c r="BC52" s="1">
        <v>12</v>
      </c>
      <c r="BD52" s="1">
        <f t="shared" si="20"/>
        <v>3</v>
      </c>
      <c r="BE52" s="1">
        <f t="shared" si="4"/>
        <v>0</v>
      </c>
      <c r="BF52" s="1">
        <f t="shared" si="21"/>
        <v>0</v>
      </c>
      <c r="BG52" s="1">
        <f t="shared" si="22"/>
        <v>3</v>
      </c>
      <c r="BI52" s="1">
        <v>4</v>
      </c>
      <c r="BJ52" s="1">
        <f t="shared" si="23"/>
        <v>0</v>
      </c>
      <c r="BK52" s="1">
        <f t="shared" si="24"/>
        <v>0</v>
      </c>
      <c r="BL52" s="1">
        <f t="shared" si="25"/>
        <v>0</v>
      </c>
      <c r="BM52" s="1">
        <f t="shared" si="26"/>
        <v>0</v>
      </c>
      <c r="BO52" s="1">
        <v>12</v>
      </c>
      <c r="BP52" s="1">
        <f t="shared" si="27"/>
        <v>8</v>
      </c>
      <c r="BQ52" s="1">
        <f t="shared" si="28"/>
        <v>0</v>
      </c>
      <c r="BR52" s="1">
        <f t="shared" si="29"/>
        <v>0</v>
      </c>
      <c r="BS52" s="1">
        <f t="shared" si="30"/>
        <v>8</v>
      </c>
      <c r="BU52" s="1">
        <v>4</v>
      </c>
      <c r="BV52" s="1">
        <f t="shared" si="31"/>
        <v>2</v>
      </c>
      <c r="BW52" s="1">
        <f t="shared" si="16"/>
        <v>0</v>
      </c>
      <c r="BX52" s="1">
        <f t="shared" si="32"/>
        <v>0</v>
      </c>
      <c r="BY52" s="1">
        <f t="shared" si="33"/>
        <v>2</v>
      </c>
    </row>
    <row r="53" spans="2:77" x14ac:dyDescent="0.15">
      <c r="B53" s="7" t="s">
        <v>62</v>
      </c>
      <c r="C53" s="1" t="s">
        <v>62</v>
      </c>
      <c r="D53" s="1" t="s">
        <v>305</v>
      </c>
      <c r="E53" s="1" t="s">
        <v>373</v>
      </c>
      <c r="F53" s="11">
        <v>6.6</v>
      </c>
      <c r="G53" s="12" t="s">
        <v>306</v>
      </c>
      <c r="H53" s="12" t="s">
        <v>258</v>
      </c>
      <c r="I53" s="12" t="s">
        <v>275</v>
      </c>
      <c r="J53" s="12" t="s">
        <v>275</v>
      </c>
      <c r="K53" s="12" t="s">
        <v>260</v>
      </c>
      <c r="L53" s="12" t="s">
        <v>260</v>
      </c>
      <c r="M53" s="1" t="s">
        <v>374</v>
      </c>
      <c r="N53" s="7" t="s">
        <v>62</v>
      </c>
      <c r="O53" s="1">
        <v>0</v>
      </c>
      <c r="Q53" s="1">
        <v>0</v>
      </c>
      <c r="U53" s="1">
        <v>0</v>
      </c>
      <c r="V53" s="1">
        <v>0</v>
      </c>
      <c r="W53" s="1">
        <v>1</v>
      </c>
      <c r="AC53" s="1">
        <v>1</v>
      </c>
      <c r="AF53" s="1">
        <v>0</v>
      </c>
      <c r="AG53" s="1">
        <v>0</v>
      </c>
      <c r="AL53" s="1">
        <v>0</v>
      </c>
      <c r="AO53" s="1">
        <v>0</v>
      </c>
      <c r="AQ53" s="1">
        <v>1</v>
      </c>
      <c r="AW53" s="1">
        <v>32</v>
      </c>
      <c r="AX53" s="1">
        <f t="shared" si="0"/>
        <v>11</v>
      </c>
      <c r="AY53" s="1">
        <f t="shared" si="1"/>
        <v>3</v>
      </c>
      <c r="AZ53" s="1">
        <f t="shared" si="2"/>
        <v>0</v>
      </c>
      <c r="BA53" s="1">
        <f t="shared" si="19"/>
        <v>8</v>
      </c>
      <c r="BC53" s="1">
        <v>12</v>
      </c>
      <c r="BD53" s="1">
        <f t="shared" si="20"/>
        <v>5</v>
      </c>
      <c r="BE53" s="1">
        <f t="shared" si="4"/>
        <v>0</v>
      </c>
      <c r="BF53" s="1">
        <f t="shared" si="21"/>
        <v>0</v>
      </c>
      <c r="BG53" s="1">
        <f t="shared" si="22"/>
        <v>5</v>
      </c>
      <c r="BI53" s="1">
        <v>4</v>
      </c>
      <c r="BJ53" s="1">
        <f t="shared" si="23"/>
        <v>2</v>
      </c>
      <c r="BK53" s="1">
        <f t="shared" si="24"/>
        <v>0</v>
      </c>
      <c r="BL53" s="1">
        <f t="shared" si="25"/>
        <v>0</v>
      </c>
      <c r="BM53" s="1">
        <f t="shared" si="26"/>
        <v>2</v>
      </c>
      <c r="BO53" s="1">
        <v>12</v>
      </c>
      <c r="BP53" s="1">
        <f t="shared" si="27"/>
        <v>2</v>
      </c>
      <c r="BQ53" s="1">
        <f t="shared" si="28"/>
        <v>2</v>
      </c>
      <c r="BR53" s="1">
        <f t="shared" si="29"/>
        <v>0</v>
      </c>
      <c r="BS53" s="1">
        <f t="shared" si="30"/>
        <v>0</v>
      </c>
      <c r="BU53" s="1">
        <v>4</v>
      </c>
      <c r="BV53" s="1">
        <f t="shared" si="31"/>
        <v>2</v>
      </c>
      <c r="BW53" s="1">
        <f t="shared" si="16"/>
        <v>1</v>
      </c>
      <c r="BX53" s="1">
        <f t="shared" si="32"/>
        <v>0</v>
      </c>
      <c r="BY53" s="1">
        <f t="shared" si="33"/>
        <v>1</v>
      </c>
    </row>
    <row r="54" spans="2:77" x14ac:dyDescent="0.15">
      <c r="B54" s="7" t="s">
        <v>71</v>
      </c>
      <c r="C54" s="15" t="s">
        <v>375</v>
      </c>
      <c r="D54" s="1" t="s">
        <v>305</v>
      </c>
      <c r="E54" s="1" t="s">
        <v>376</v>
      </c>
      <c r="F54" s="11">
        <v>6.6</v>
      </c>
      <c r="G54" s="12" t="s">
        <v>306</v>
      </c>
      <c r="H54" s="12" t="s">
        <v>258</v>
      </c>
      <c r="I54" s="12" t="s">
        <v>259</v>
      </c>
      <c r="J54" s="12">
        <v>3</v>
      </c>
      <c r="K54" s="12" t="s">
        <v>260</v>
      </c>
      <c r="L54" s="12" t="s">
        <v>260</v>
      </c>
      <c r="M54" s="1" t="s">
        <v>324</v>
      </c>
      <c r="N54" s="7" t="s">
        <v>71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W54" s="1">
        <v>32</v>
      </c>
      <c r="AX54" s="1">
        <f t="shared" si="0"/>
        <v>32</v>
      </c>
      <c r="AY54" s="1">
        <f t="shared" si="1"/>
        <v>0</v>
      </c>
      <c r="AZ54" s="1">
        <f t="shared" si="2"/>
        <v>0</v>
      </c>
      <c r="BA54" s="1">
        <f t="shared" si="19"/>
        <v>32</v>
      </c>
      <c r="BC54" s="1">
        <v>12</v>
      </c>
      <c r="BD54" s="1">
        <f t="shared" si="20"/>
        <v>12</v>
      </c>
      <c r="BE54" s="1">
        <f t="shared" si="4"/>
        <v>0</v>
      </c>
      <c r="BF54" s="1">
        <f t="shared" si="21"/>
        <v>0</v>
      </c>
      <c r="BG54" s="1">
        <f t="shared" si="22"/>
        <v>12</v>
      </c>
      <c r="BI54" s="1">
        <v>4</v>
      </c>
      <c r="BJ54" s="1">
        <f t="shared" si="23"/>
        <v>4</v>
      </c>
      <c r="BK54" s="1">
        <f t="shared" si="24"/>
        <v>0</v>
      </c>
      <c r="BL54" s="1">
        <f t="shared" si="25"/>
        <v>0</v>
      </c>
      <c r="BM54" s="1">
        <f t="shared" si="26"/>
        <v>4</v>
      </c>
      <c r="BO54" s="1">
        <v>12</v>
      </c>
      <c r="BP54" s="1">
        <f t="shared" si="27"/>
        <v>12</v>
      </c>
      <c r="BQ54" s="1">
        <f t="shared" si="28"/>
        <v>0</v>
      </c>
      <c r="BR54" s="1">
        <f t="shared" si="29"/>
        <v>0</v>
      </c>
      <c r="BS54" s="1">
        <f t="shared" si="30"/>
        <v>12</v>
      </c>
      <c r="BU54" s="1">
        <v>4</v>
      </c>
      <c r="BV54" s="1">
        <f t="shared" si="31"/>
        <v>4</v>
      </c>
      <c r="BW54" s="1">
        <f t="shared" si="16"/>
        <v>0</v>
      </c>
      <c r="BX54" s="1">
        <f t="shared" si="32"/>
        <v>0</v>
      </c>
      <c r="BY54" s="1">
        <f t="shared" si="33"/>
        <v>4</v>
      </c>
    </row>
    <row r="55" spans="2:77" x14ac:dyDescent="0.15">
      <c r="B55" s="7" t="s">
        <v>82</v>
      </c>
      <c r="C55" s="15" t="s">
        <v>377</v>
      </c>
      <c r="D55" s="1" t="s">
        <v>305</v>
      </c>
      <c r="E55" s="1" t="s">
        <v>378</v>
      </c>
      <c r="F55" s="11">
        <v>6.6</v>
      </c>
      <c r="G55" s="12" t="s">
        <v>306</v>
      </c>
      <c r="H55" s="12" t="s">
        <v>260</v>
      </c>
      <c r="I55" s="12" t="s">
        <v>278</v>
      </c>
      <c r="J55" s="12">
        <v>4</v>
      </c>
      <c r="K55" s="12" t="s">
        <v>260</v>
      </c>
      <c r="L55" s="12" t="s">
        <v>260</v>
      </c>
      <c r="M55" s="1" t="s">
        <v>327</v>
      </c>
      <c r="N55" s="7" t="s">
        <v>82</v>
      </c>
      <c r="O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W55" s="1">
        <v>1</v>
      </c>
      <c r="X55" s="1">
        <v>1</v>
      </c>
      <c r="Y55" s="1">
        <v>0</v>
      </c>
      <c r="Z55" s="1">
        <v>1</v>
      </c>
      <c r="AA55" s="1">
        <v>0</v>
      </c>
      <c r="AB55" s="1">
        <v>1</v>
      </c>
      <c r="AC55" s="1">
        <v>1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1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1</v>
      </c>
      <c r="AR55" s="1">
        <v>1</v>
      </c>
      <c r="AT55" s="1">
        <v>0</v>
      </c>
      <c r="AW55" s="1">
        <v>32</v>
      </c>
      <c r="AX55" s="1">
        <f t="shared" si="0"/>
        <v>27</v>
      </c>
      <c r="AY55" s="1">
        <f t="shared" si="1"/>
        <v>8</v>
      </c>
      <c r="AZ55" s="1">
        <f t="shared" si="2"/>
        <v>0</v>
      </c>
      <c r="BA55" s="1">
        <f t="shared" si="19"/>
        <v>19</v>
      </c>
      <c r="BC55" s="1">
        <v>12</v>
      </c>
      <c r="BD55" s="1">
        <f t="shared" si="20"/>
        <v>11</v>
      </c>
      <c r="BE55" s="1">
        <f t="shared" si="4"/>
        <v>0</v>
      </c>
      <c r="BF55" s="1">
        <f t="shared" si="21"/>
        <v>0</v>
      </c>
      <c r="BG55" s="1">
        <f t="shared" si="22"/>
        <v>11</v>
      </c>
      <c r="BI55" s="1">
        <v>4</v>
      </c>
      <c r="BJ55" s="1">
        <f t="shared" si="23"/>
        <v>3</v>
      </c>
      <c r="BK55" s="1">
        <f t="shared" si="24"/>
        <v>0</v>
      </c>
      <c r="BL55" s="1">
        <f t="shared" si="25"/>
        <v>0</v>
      </c>
      <c r="BM55" s="1">
        <f t="shared" si="26"/>
        <v>3</v>
      </c>
      <c r="BO55" s="1">
        <v>12</v>
      </c>
      <c r="BP55" s="1">
        <f t="shared" si="27"/>
        <v>9</v>
      </c>
      <c r="BQ55" s="1">
        <f t="shared" si="28"/>
        <v>7</v>
      </c>
      <c r="BR55" s="1">
        <f t="shared" si="29"/>
        <v>0</v>
      </c>
      <c r="BS55" s="1">
        <f t="shared" si="30"/>
        <v>2</v>
      </c>
      <c r="BU55" s="1">
        <v>4</v>
      </c>
      <c r="BV55" s="1">
        <f t="shared" si="31"/>
        <v>4</v>
      </c>
      <c r="BW55" s="1">
        <f t="shared" si="16"/>
        <v>1</v>
      </c>
      <c r="BX55" s="1">
        <f t="shared" si="32"/>
        <v>0</v>
      </c>
      <c r="BY55" s="1">
        <f t="shared" si="33"/>
        <v>3</v>
      </c>
    </row>
    <row r="56" spans="2:77" x14ac:dyDescent="0.15">
      <c r="B56" s="7" t="s">
        <v>379</v>
      </c>
      <c r="C56" s="15" t="s">
        <v>380</v>
      </c>
      <c r="D56" s="1" t="s">
        <v>305</v>
      </c>
      <c r="E56" s="1" t="s">
        <v>381</v>
      </c>
      <c r="F56" s="11" t="s">
        <v>382</v>
      </c>
      <c r="G56" s="12" t="s">
        <v>306</v>
      </c>
      <c r="H56" s="12" t="s">
        <v>260</v>
      </c>
      <c r="I56" s="12" t="s">
        <v>265</v>
      </c>
      <c r="J56" s="12">
        <v>5</v>
      </c>
      <c r="K56" s="12" t="s">
        <v>254</v>
      </c>
      <c r="L56" s="12" t="s">
        <v>293</v>
      </c>
      <c r="M56" s="1" t="s">
        <v>333</v>
      </c>
      <c r="N56" s="7" t="s">
        <v>101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D56" s="1">
        <v>0</v>
      </c>
      <c r="AE56" s="1">
        <v>0</v>
      </c>
      <c r="AF56" s="1">
        <v>0</v>
      </c>
      <c r="AI56" s="1">
        <v>0</v>
      </c>
      <c r="AJ56" s="1">
        <v>0</v>
      </c>
      <c r="AK56" s="1">
        <v>0</v>
      </c>
      <c r="AQ56" s="1">
        <v>0</v>
      </c>
      <c r="AR56" s="1">
        <v>0</v>
      </c>
      <c r="AS56" s="1">
        <v>0</v>
      </c>
      <c r="AT56" s="1">
        <v>0</v>
      </c>
      <c r="AW56" s="1">
        <v>32</v>
      </c>
      <c r="AX56" s="1">
        <f t="shared" si="0"/>
        <v>21</v>
      </c>
      <c r="AY56" s="1">
        <f t="shared" si="1"/>
        <v>0</v>
      </c>
      <c r="AZ56" s="1">
        <f t="shared" si="2"/>
        <v>0</v>
      </c>
      <c r="BA56" s="1">
        <f t="shared" si="19"/>
        <v>21</v>
      </c>
      <c r="BC56" s="1">
        <v>12</v>
      </c>
      <c r="BD56" s="1">
        <f t="shared" si="20"/>
        <v>7</v>
      </c>
      <c r="BE56" s="1">
        <f t="shared" si="4"/>
        <v>0</v>
      </c>
      <c r="BF56" s="1">
        <f t="shared" si="21"/>
        <v>0</v>
      </c>
      <c r="BG56" s="1">
        <f t="shared" si="22"/>
        <v>7</v>
      </c>
      <c r="BI56" s="1">
        <v>4</v>
      </c>
      <c r="BJ56" s="1">
        <f t="shared" si="23"/>
        <v>0</v>
      </c>
      <c r="BK56" s="1">
        <f t="shared" si="24"/>
        <v>0</v>
      </c>
      <c r="BL56" s="1">
        <f t="shared" si="25"/>
        <v>0</v>
      </c>
      <c r="BM56" s="1">
        <f t="shared" si="26"/>
        <v>0</v>
      </c>
      <c r="BO56" s="1">
        <v>12</v>
      </c>
      <c r="BP56" s="1">
        <f t="shared" si="27"/>
        <v>12</v>
      </c>
      <c r="BQ56" s="1">
        <f t="shared" si="28"/>
        <v>0</v>
      </c>
      <c r="BR56" s="1">
        <f t="shared" si="29"/>
        <v>0</v>
      </c>
      <c r="BS56" s="1">
        <f t="shared" si="30"/>
        <v>12</v>
      </c>
      <c r="BU56" s="1">
        <v>4</v>
      </c>
      <c r="BV56" s="1">
        <f t="shared" si="31"/>
        <v>2</v>
      </c>
      <c r="BW56" s="1">
        <f t="shared" si="16"/>
        <v>0</v>
      </c>
      <c r="BX56" s="1">
        <f t="shared" si="32"/>
        <v>0</v>
      </c>
      <c r="BY56" s="1">
        <f t="shared" si="33"/>
        <v>2</v>
      </c>
    </row>
    <row r="57" spans="2:77" x14ac:dyDescent="0.15">
      <c r="B57" s="7" t="s">
        <v>102</v>
      </c>
      <c r="C57" s="15" t="s">
        <v>383</v>
      </c>
      <c r="D57" s="1" t="s">
        <v>305</v>
      </c>
      <c r="E57" s="1" t="s">
        <v>381</v>
      </c>
      <c r="F57" s="11" t="s">
        <v>382</v>
      </c>
      <c r="G57" s="12" t="s">
        <v>306</v>
      </c>
      <c r="H57" s="12" t="s">
        <v>260</v>
      </c>
      <c r="I57" s="12" t="s">
        <v>259</v>
      </c>
      <c r="J57" s="12">
        <v>3</v>
      </c>
      <c r="K57" s="12" t="s">
        <v>260</v>
      </c>
      <c r="L57" s="12" t="s">
        <v>260</v>
      </c>
      <c r="M57" s="1" t="s">
        <v>384</v>
      </c>
      <c r="N57" s="7" t="s">
        <v>102</v>
      </c>
      <c r="P57" s="1">
        <v>0</v>
      </c>
      <c r="R57" s="1">
        <v>0</v>
      </c>
      <c r="S57" s="1">
        <v>0</v>
      </c>
      <c r="T57" s="1">
        <v>1</v>
      </c>
      <c r="U57" s="1">
        <v>0</v>
      </c>
      <c r="V57" s="1">
        <v>1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1</v>
      </c>
      <c r="AL57" s="1">
        <v>0</v>
      </c>
      <c r="AM57" s="1">
        <v>0</v>
      </c>
      <c r="AN57" s="1">
        <v>0</v>
      </c>
      <c r="AO57" s="1">
        <v>0</v>
      </c>
      <c r="AQ57" s="1">
        <v>0</v>
      </c>
      <c r="AR57" s="1">
        <v>0</v>
      </c>
      <c r="AS57" s="1">
        <v>0</v>
      </c>
      <c r="AW57" s="1">
        <v>32</v>
      </c>
      <c r="AX57" s="1">
        <f t="shared" si="0"/>
        <v>28</v>
      </c>
      <c r="AY57" s="1">
        <f t="shared" si="1"/>
        <v>3</v>
      </c>
      <c r="AZ57" s="1">
        <f t="shared" si="2"/>
        <v>0</v>
      </c>
      <c r="BA57" s="1">
        <f t="shared" si="19"/>
        <v>25</v>
      </c>
      <c r="BC57" s="1">
        <v>12</v>
      </c>
      <c r="BD57" s="1">
        <f t="shared" si="20"/>
        <v>10</v>
      </c>
      <c r="BE57" s="1">
        <f t="shared" si="4"/>
        <v>1</v>
      </c>
      <c r="BF57" s="1">
        <f t="shared" si="21"/>
        <v>0</v>
      </c>
      <c r="BG57" s="1">
        <f t="shared" si="22"/>
        <v>9</v>
      </c>
      <c r="BI57" s="1">
        <v>4</v>
      </c>
      <c r="BJ57" s="1">
        <f t="shared" si="23"/>
        <v>3</v>
      </c>
      <c r="BK57" s="1">
        <f t="shared" si="24"/>
        <v>1</v>
      </c>
      <c r="BL57" s="1">
        <f t="shared" si="25"/>
        <v>0</v>
      </c>
      <c r="BM57" s="1">
        <f t="shared" si="26"/>
        <v>2</v>
      </c>
      <c r="BO57" s="1">
        <v>12</v>
      </c>
      <c r="BP57" s="1">
        <f t="shared" si="27"/>
        <v>12</v>
      </c>
      <c r="BQ57" s="1">
        <f t="shared" si="28"/>
        <v>1</v>
      </c>
      <c r="BR57" s="1">
        <f t="shared" si="29"/>
        <v>0</v>
      </c>
      <c r="BS57" s="1">
        <f t="shared" si="30"/>
        <v>11</v>
      </c>
      <c r="BU57" s="1">
        <v>4</v>
      </c>
      <c r="BV57" s="1">
        <f t="shared" si="31"/>
        <v>3</v>
      </c>
      <c r="BW57" s="1">
        <f t="shared" si="16"/>
        <v>0</v>
      </c>
      <c r="BX57" s="1">
        <f t="shared" si="32"/>
        <v>0</v>
      </c>
      <c r="BY57" s="1">
        <f t="shared" si="33"/>
        <v>3</v>
      </c>
    </row>
    <row r="58" spans="2:77" x14ac:dyDescent="0.15">
      <c r="B58" s="7" t="s">
        <v>111</v>
      </c>
      <c r="C58" s="15" t="s">
        <v>385</v>
      </c>
      <c r="D58" s="1" t="s">
        <v>305</v>
      </c>
      <c r="E58" s="1" t="s">
        <v>386</v>
      </c>
      <c r="F58" s="11" t="s">
        <v>382</v>
      </c>
      <c r="G58" s="12" t="s">
        <v>306</v>
      </c>
      <c r="H58" s="12" t="s">
        <v>260</v>
      </c>
      <c r="I58" s="12" t="s">
        <v>278</v>
      </c>
      <c r="J58" s="12">
        <v>4</v>
      </c>
      <c r="K58" s="12" t="s">
        <v>260</v>
      </c>
      <c r="L58" s="12" t="s">
        <v>260</v>
      </c>
      <c r="M58" s="1" t="s">
        <v>327</v>
      </c>
      <c r="N58" s="7" t="s">
        <v>111</v>
      </c>
      <c r="Q58" s="1">
        <v>0</v>
      </c>
      <c r="T58" s="1">
        <v>0</v>
      </c>
      <c r="U58" s="1">
        <v>0</v>
      </c>
      <c r="V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W58" s="1">
        <v>32</v>
      </c>
      <c r="AX58" s="1">
        <f t="shared" si="0"/>
        <v>21</v>
      </c>
      <c r="AY58" s="1">
        <f t="shared" si="1"/>
        <v>0</v>
      </c>
      <c r="AZ58" s="1">
        <f t="shared" si="2"/>
        <v>0</v>
      </c>
      <c r="BA58" s="1">
        <f t="shared" si="19"/>
        <v>21</v>
      </c>
      <c r="BC58" s="1">
        <v>12</v>
      </c>
      <c r="BD58" s="1">
        <f t="shared" si="20"/>
        <v>2</v>
      </c>
      <c r="BE58" s="1">
        <f t="shared" si="4"/>
        <v>0</v>
      </c>
      <c r="BF58" s="1">
        <f t="shared" si="21"/>
        <v>0</v>
      </c>
      <c r="BG58" s="1">
        <f t="shared" si="22"/>
        <v>2</v>
      </c>
      <c r="BI58" s="1">
        <v>4</v>
      </c>
      <c r="BJ58" s="1">
        <f t="shared" si="23"/>
        <v>4</v>
      </c>
      <c r="BK58" s="1">
        <f t="shared" si="24"/>
        <v>0</v>
      </c>
      <c r="BL58" s="1">
        <f t="shared" si="25"/>
        <v>0</v>
      </c>
      <c r="BM58" s="1">
        <f t="shared" si="26"/>
        <v>4</v>
      </c>
      <c r="BO58" s="1">
        <v>12</v>
      </c>
      <c r="BP58" s="1">
        <f t="shared" si="27"/>
        <v>11</v>
      </c>
      <c r="BQ58" s="1">
        <f t="shared" si="28"/>
        <v>0</v>
      </c>
      <c r="BR58" s="1">
        <f t="shared" si="29"/>
        <v>0</v>
      </c>
      <c r="BS58" s="1">
        <f t="shared" si="30"/>
        <v>11</v>
      </c>
      <c r="BU58" s="1">
        <v>4</v>
      </c>
      <c r="BV58" s="1">
        <f t="shared" si="31"/>
        <v>4</v>
      </c>
      <c r="BW58" s="1">
        <f t="shared" si="16"/>
        <v>0</v>
      </c>
      <c r="BX58" s="1">
        <f t="shared" si="32"/>
        <v>0</v>
      </c>
      <c r="BY58" s="1">
        <f t="shared" si="33"/>
        <v>4</v>
      </c>
    </row>
    <row r="59" spans="2:77" x14ac:dyDescent="0.15">
      <c r="B59" s="7" t="s">
        <v>78</v>
      </c>
      <c r="C59" s="1" t="s">
        <v>78</v>
      </c>
      <c r="D59" s="1" t="s">
        <v>305</v>
      </c>
      <c r="E59" s="1" t="s">
        <v>387</v>
      </c>
      <c r="F59" s="11">
        <v>6.7</v>
      </c>
      <c r="G59" s="12" t="s">
        <v>306</v>
      </c>
      <c r="H59" s="12" t="s">
        <v>260</v>
      </c>
      <c r="I59" s="12" t="s">
        <v>259</v>
      </c>
      <c r="J59" s="12">
        <v>3</v>
      </c>
      <c r="K59" s="12" t="s">
        <v>260</v>
      </c>
      <c r="L59" s="12" t="s">
        <v>260</v>
      </c>
      <c r="M59" s="1" t="s">
        <v>384</v>
      </c>
      <c r="N59" s="7" t="s">
        <v>78</v>
      </c>
      <c r="O59" s="1">
        <v>0</v>
      </c>
      <c r="S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I59" s="1">
        <v>0</v>
      </c>
      <c r="AJ59" s="1">
        <v>0</v>
      </c>
      <c r="AL59" s="1">
        <v>0</v>
      </c>
      <c r="AM59" s="1">
        <v>0</v>
      </c>
      <c r="AN59" s="1">
        <v>0</v>
      </c>
      <c r="AO59" s="1">
        <v>0</v>
      </c>
      <c r="AT59" s="1">
        <v>0</v>
      </c>
      <c r="AW59" s="1">
        <v>32</v>
      </c>
      <c r="AX59" s="1">
        <f t="shared" si="0"/>
        <v>18</v>
      </c>
      <c r="AY59" s="1">
        <f t="shared" si="1"/>
        <v>0</v>
      </c>
      <c r="AZ59" s="1">
        <f t="shared" si="2"/>
        <v>0</v>
      </c>
      <c r="BA59" s="1">
        <f t="shared" si="19"/>
        <v>18</v>
      </c>
      <c r="BC59" s="1">
        <v>12</v>
      </c>
      <c r="BD59" s="1">
        <f t="shared" si="20"/>
        <v>6</v>
      </c>
      <c r="BE59" s="1">
        <f t="shared" si="4"/>
        <v>0</v>
      </c>
      <c r="BF59" s="1">
        <f t="shared" si="21"/>
        <v>0</v>
      </c>
      <c r="BG59" s="1">
        <f t="shared" si="22"/>
        <v>6</v>
      </c>
      <c r="BI59" s="1">
        <v>4</v>
      </c>
      <c r="BJ59" s="1">
        <f t="shared" si="23"/>
        <v>0</v>
      </c>
      <c r="BK59" s="1">
        <f t="shared" si="24"/>
        <v>0</v>
      </c>
      <c r="BL59" s="1">
        <f t="shared" si="25"/>
        <v>0</v>
      </c>
      <c r="BM59" s="1">
        <f t="shared" si="26"/>
        <v>0</v>
      </c>
      <c r="BO59" s="1">
        <v>12</v>
      </c>
      <c r="BP59" s="1">
        <f t="shared" si="27"/>
        <v>8</v>
      </c>
      <c r="BQ59" s="1">
        <f t="shared" si="28"/>
        <v>0</v>
      </c>
      <c r="BR59" s="1">
        <f t="shared" si="29"/>
        <v>0</v>
      </c>
      <c r="BS59" s="1">
        <f t="shared" si="30"/>
        <v>8</v>
      </c>
      <c r="BU59" s="1">
        <v>4</v>
      </c>
      <c r="BV59" s="1">
        <f t="shared" si="31"/>
        <v>4</v>
      </c>
      <c r="BW59" s="1">
        <f t="shared" si="16"/>
        <v>0</v>
      </c>
      <c r="BX59" s="1">
        <f t="shared" si="32"/>
        <v>0</v>
      </c>
      <c r="BY59" s="1">
        <f t="shared" si="33"/>
        <v>4</v>
      </c>
    </row>
    <row r="60" spans="2:77" x14ac:dyDescent="0.15">
      <c r="B60" s="7" t="s">
        <v>87</v>
      </c>
      <c r="C60" s="15" t="s">
        <v>388</v>
      </c>
      <c r="D60" s="1" t="s">
        <v>305</v>
      </c>
      <c r="E60" s="1" t="s">
        <v>389</v>
      </c>
      <c r="F60" s="11">
        <v>6.7</v>
      </c>
      <c r="G60" s="12" t="s">
        <v>306</v>
      </c>
      <c r="H60" s="12" t="s">
        <v>260</v>
      </c>
      <c r="I60" s="12" t="s">
        <v>278</v>
      </c>
      <c r="J60" s="12">
        <v>4</v>
      </c>
      <c r="K60" s="12" t="s">
        <v>293</v>
      </c>
      <c r="L60" s="12" t="s">
        <v>293</v>
      </c>
      <c r="M60" s="1" t="s">
        <v>327</v>
      </c>
      <c r="N60" s="7" t="s">
        <v>87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W60" s="1">
        <v>32</v>
      </c>
      <c r="AX60" s="1">
        <f t="shared" si="0"/>
        <v>32</v>
      </c>
      <c r="AY60" s="1">
        <f t="shared" si="1"/>
        <v>0</v>
      </c>
      <c r="AZ60" s="1">
        <f t="shared" si="2"/>
        <v>0</v>
      </c>
      <c r="BA60" s="1">
        <f t="shared" si="19"/>
        <v>32</v>
      </c>
      <c r="BC60" s="1">
        <v>12</v>
      </c>
      <c r="BD60" s="1">
        <f t="shared" si="20"/>
        <v>12</v>
      </c>
      <c r="BE60" s="1">
        <f t="shared" si="4"/>
        <v>0</v>
      </c>
      <c r="BF60" s="1">
        <f t="shared" si="21"/>
        <v>0</v>
      </c>
      <c r="BG60" s="1">
        <f t="shared" si="22"/>
        <v>12</v>
      </c>
      <c r="BI60" s="1">
        <v>4</v>
      </c>
      <c r="BJ60" s="1">
        <f t="shared" si="23"/>
        <v>4</v>
      </c>
      <c r="BK60" s="1">
        <f t="shared" si="24"/>
        <v>0</v>
      </c>
      <c r="BL60" s="1">
        <f t="shared" si="25"/>
        <v>0</v>
      </c>
      <c r="BM60" s="1">
        <f t="shared" si="26"/>
        <v>4</v>
      </c>
      <c r="BO60" s="1">
        <v>12</v>
      </c>
      <c r="BP60" s="1">
        <f t="shared" si="27"/>
        <v>12</v>
      </c>
      <c r="BQ60" s="1">
        <f t="shared" si="28"/>
        <v>0</v>
      </c>
      <c r="BR60" s="1">
        <f t="shared" si="29"/>
        <v>0</v>
      </c>
      <c r="BS60" s="1">
        <f t="shared" si="30"/>
        <v>12</v>
      </c>
      <c r="BU60" s="1">
        <v>4</v>
      </c>
      <c r="BV60" s="1">
        <f t="shared" si="31"/>
        <v>4</v>
      </c>
      <c r="BW60" s="1">
        <f t="shared" si="16"/>
        <v>0</v>
      </c>
      <c r="BX60" s="1">
        <f t="shared" si="32"/>
        <v>0</v>
      </c>
      <c r="BY60" s="1">
        <f t="shared" si="33"/>
        <v>4</v>
      </c>
    </row>
    <row r="61" spans="2:77" x14ac:dyDescent="0.15">
      <c r="B61" s="7" t="s">
        <v>92</v>
      </c>
      <c r="C61" s="15" t="s">
        <v>390</v>
      </c>
      <c r="D61" s="1" t="s">
        <v>305</v>
      </c>
      <c r="E61" s="1" t="s">
        <v>391</v>
      </c>
      <c r="F61" s="11" t="s">
        <v>392</v>
      </c>
      <c r="G61" s="12" t="s">
        <v>306</v>
      </c>
      <c r="H61" s="12" t="s">
        <v>260</v>
      </c>
      <c r="I61" s="12" t="s">
        <v>259</v>
      </c>
      <c r="J61" s="12">
        <v>3</v>
      </c>
      <c r="K61" s="12" t="s">
        <v>260</v>
      </c>
      <c r="L61" s="12" t="s">
        <v>260</v>
      </c>
      <c r="M61" s="1" t="s">
        <v>384</v>
      </c>
      <c r="N61" s="7" t="s">
        <v>92</v>
      </c>
      <c r="P61" s="1">
        <v>0</v>
      </c>
      <c r="S61" s="1">
        <v>0</v>
      </c>
      <c r="V61" s="1">
        <v>0</v>
      </c>
      <c r="Y61" s="1">
        <v>0</v>
      </c>
      <c r="Z61" s="1">
        <v>0</v>
      </c>
      <c r="AC61" s="1">
        <v>0</v>
      </c>
      <c r="AE61" s="1">
        <v>0</v>
      </c>
      <c r="AF61" s="1">
        <v>0</v>
      </c>
      <c r="AG61" s="1">
        <v>0</v>
      </c>
      <c r="AI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W61" s="1">
        <v>32</v>
      </c>
      <c r="AX61" s="1">
        <f t="shared" si="0"/>
        <v>20</v>
      </c>
      <c r="AY61" s="1">
        <f t="shared" si="1"/>
        <v>0</v>
      </c>
      <c r="AZ61" s="1">
        <f t="shared" si="2"/>
        <v>0</v>
      </c>
      <c r="BA61" s="1">
        <f t="shared" si="19"/>
        <v>20</v>
      </c>
      <c r="BC61" s="1">
        <v>12</v>
      </c>
      <c r="BD61" s="1">
        <f t="shared" si="20"/>
        <v>8</v>
      </c>
      <c r="BE61" s="1">
        <f t="shared" si="4"/>
        <v>0</v>
      </c>
      <c r="BF61" s="1">
        <f t="shared" si="21"/>
        <v>0</v>
      </c>
      <c r="BG61" s="1">
        <f t="shared" si="22"/>
        <v>8</v>
      </c>
      <c r="BI61" s="1">
        <v>4</v>
      </c>
      <c r="BJ61" s="1">
        <f t="shared" si="23"/>
        <v>2</v>
      </c>
      <c r="BK61" s="1">
        <f t="shared" si="24"/>
        <v>0</v>
      </c>
      <c r="BL61" s="1">
        <f t="shared" si="25"/>
        <v>0</v>
      </c>
      <c r="BM61" s="1">
        <f t="shared" si="26"/>
        <v>2</v>
      </c>
      <c r="BO61" s="1">
        <v>12</v>
      </c>
      <c r="BP61" s="1">
        <f t="shared" si="27"/>
        <v>7</v>
      </c>
      <c r="BQ61" s="1">
        <f t="shared" si="28"/>
        <v>0</v>
      </c>
      <c r="BR61" s="1">
        <f t="shared" si="29"/>
        <v>0</v>
      </c>
      <c r="BS61" s="1">
        <f t="shared" si="30"/>
        <v>7</v>
      </c>
      <c r="BU61" s="1">
        <v>4</v>
      </c>
      <c r="BV61" s="1">
        <f t="shared" si="31"/>
        <v>3</v>
      </c>
      <c r="BW61" s="1">
        <f t="shared" si="16"/>
        <v>0</v>
      </c>
      <c r="BX61" s="1">
        <f t="shared" si="32"/>
        <v>0</v>
      </c>
      <c r="BY61" s="1">
        <f t="shared" si="33"/>
        <v>3</v>
      </c>
    </row>
    <row r="62" spans="2:77" x14ac:dyDescent="0.15">
      <c r="B62" s="7" t="s">
        <v>70</v>
      </c>
      <c r="C62" s="1" t="s">
        <v>393</v>
      </c>
      <c r="D62" s="1" t="s">
        <v>305</v>
      </c>
      <c r="E62" s="1" t="s">
        <v>394</v>
      </c>
      <c r="F62" s="11">
        <v>6.8</v>
      </c>
      <c r="G62" s="12" t="s">
        <v>306</v>
      </c>
      <c r="H62" s="12" t="s">
        <v>258</v>
      </c>
      <c r="I62" s="12" t="s">
        <v>259</v>
      </c>
      <c r="J62" s="12">
        <v>3</v>
      </c>
      <c r="K62" s="12" t="s">
        <v>260</v>
      </c>
      <c r="L62" s="12" t="s">
        <v>260</v>
      </c>
      <c r="M62" s="1" t="s">
        <v>324</v>
      </c>
      <c r="N62" s="7" t="s">
        <v>70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Q62" s="1">
        <v>0</v>
      </c>
      <c r="AR62" s="1">
        <v>0</v>
      </c>
      <c r="AS62" s="1">
        <v>0</v>
      </c>
      <c r="AT62" s="1">
        <v>0</v>
      </c>
      <c r="AW62" s="1">
        <v>32</v>
      </c>
      <c r="AX62" s="1">
        <f t="shared" si="0"/>
        <v>29</v>
      </c>
      <c r="AY62" s="1">
        <f t="shared" si="1"/>
        <v>0</v>
      </c>
      <c r="AZ62" s="1">
        <f t="shared" si="2"/>
        <v>0</v>
      </c>
      <c r="BA62" s="1">
        <f t="shared" si="19"/>
        <v>29</v>
      </c>
      <c r="BC62" s="1">
        <v>12</v>
      </c>
      <c r="BD62" s="1">
        <f t="shared" si="20"/>
        <v>11</v>
      </c>
      <c r="BE62" s="1">
        <f t="shared" si="4"/>
        <v>0</v>
      </c>
      <c r="BF62" s="1">
        <f t="shared" si="21"/>
        <v>0</v>
      </c>
      <c r="BG62" s="1">
        <f t="shared" si="22"/>
        <v>11</v>
      </c>
      <c r="BI62" s="1">
        <v>4</v>
      </c>
      <c r="BJ62" s="1">
        <f t="shared" si="23"/>
        <v>2</v>
      </c>
      <c r="BK62" s="1">
        <f t="shared" si="24"/>
        <v>0</v>
      </c>
      <c r="BL62" s="1">
        <f t="shared" si="25"/>
        <v>0</v>
      </c>
      <c r="BM62" s="1">
        <f t="shared" si="26"/>
        <v>2</v>
      </c>
      <c r="BO62" s="1">
        <v>12</v>
      </c>
      <c r="BP62" s="1">
        <f t="shared" si="27"/>
        <v>12</v>
      </c>
      <c r="BQ62" s="1">
        <f t="shared" si="28"/>
        <v>0</v>
      </c>
      <c r="BR62" s="1">
        <f t="shared" si="29"/>
        <v>0</v>
      </c>
      <c r="BS62" s="1">
        <f t="shared" si="30"/>
        <v>12</v>
      </c>
      <c r="BU62" s="1">
        <v>4</v>
      </c>
      <c r="BV62" s="1">
        <f t="shared" si="31"/>
        <v>4</v>
      </c>
      <c r="BW62" s="1">
        <f t="shared" si="16"/>
        <v>0</v>
      </c>
      <c r="BX62" s="1">
        <f t="shared" si="32"/>
        <v>0</v>
      </c>
      <c r="BY62" s="1">
        <f t="shared" si="33"/>
        <v>4</v>
      </c>
    </row>
    <row r="63" spans="2:77" x14ac:dyDescent="0.15">
      <c r="B63" s="7" t="s">
        <v>57</v>
      </c>
      <c r="C63" s="5" t="s">
        <v>57</v>
      </c>
      <c r="D63" s="12" t="s">
        <v>305</v>
      </c>
      <c r="E63" s="5" t="s">
        <v>395</v>
      </c>
      <c r="F63" s="14">
        <v>6.9</v>
      </c>
      <c r="G63" s="12" t="s">
        <v>306</v>
      </c>
      <c r="H63" s="12" t="s">
        <v>254</v>
      </c>
      <c r="I63" s="12" t="s">
        <v>265</v>
      </c>
      <c r="J63" s="12">
        <v>5</v>
      </c>
      <c r="K63" s="12" t="s">
        <v>254</v>
      </c>
      <c r="L63" s="12" t="s">
        <v>293</v>
      </c>
      <c r="M63" s="5" t="s">
        <v>313</v>
      </c>
      <c r="N63" s="7" t="s">
        <v>57</v>
      </c>
      <c r="O63" s="1">
        <v>0</v>
      </c>
      <c r="P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1</v>
      </c>
      <c r="Y63" s="1">
        <v>1</v>
      </c>
      <c r="AA63" s="1">
        <v>0</v>
      </c>
      <c r="AB63" s="1">
        <v>1</v>
      </c>
      <c r="AC63" s="1">
        <v>1</v>
      </c>
      <c r="AD63" s="1">
        <v>1</v>
      </c>
      <c r="AE63" s="1">
        <v>0</v>
      </c>
      <c r="AF63" s="1">
        <v>0</v>
      </c>
      <c r="AG63" s="1">
        <v>0</v>
      </c>
      <c r="AH63" s="1">
        <v>0</v>
      </c>
      <c r="AI63" s="1">
        <v>1</v>
      </c>
      <c r="AJ63" s="1">
        <v>1</v>
      </c>
      <c r="AK63" s="1">
        <v>1</v>
      </c>
      <c r="AL63" s="1">
        <v>0</v>
      </c>
      <c r="AM63" s="1">
        <v>0</v>
      </c>
      <c r="AN63" s="1">
        <v>0</v>
      </c>
      <c r="AO63" s="1">
        <v>0</v>
      </c>
      <c r="AQ63" s="1">
        <v>1</v>
      </c>
      <c r="AR63" s="1">
        <v>1</v>
      </c>
      <c r="AS63" s="1">
        <v>1</v>
      </c>
      <c r="AT63" s="1">
        <v>0</v>
      </c>
      <c r="AW63" s="1">
        <v>32</v>
      </c>
      <c r="AX63" s="1">
        <f t="shared" si="0"/>
        <v>28</v>
      </c>
      <c r="AY63" s="1">
        <f t="shared" si="1"/>
        <v>11</v>
      </c>
      <c r="AZ63" s="1">
        <f t="shared" si="2"/>
        <v>0</v>
      </c>
      <c r="BA63" s="1">
        <f t="shared" si="19"/>
        <v>17</v>
      </c>
      <c r="BC63" s="1">
        <v>12</v>
      </c>
      <c r="BD63" s="1">
        <f t="shared" si="20"/>
        <v>11</v>
      </c>
      <c r="BE63" s="1">
        <f t="shared" si="4"/>
        <v>0</v>
      </c>
      <c r="BF63" s="1">
        <f t="shared" si="21"/>
        <v>0</v>
      </c>
      <c r="BG63" s="1">
        <f t="shared" si="22"/>
        <v>11</v>
      </c>
      <c r="BI63" s="1">
        <v>4</v>
      </c>
      <c r="BJ63" s="1">
        <f t="shared" si="23"/>
        <v>3</v>
      </c>
      <c r="BK63" s="1">
        <f t="shared" si="24"/>
        <v>0</v>
      </c>
      <c r="BL63" s="1">
        <f t="shared" si="25"/>
        <v>0</v>
      </c>
      <c r="BM63" s="1">
        <f t="shared" si="26"/>
        <v>3</v>
      </c>
      <c r="BO63" s="1">
        <v>12</v>
      </c>
      <c r="BP63" s="1">
        <f t="shared" si="27"/>
        <v>10</v>
      </c>
      <c r="BQ63" s="1">
        <f t="shared" si="28"/>
        <v>9</v>
      </c>
      <c r="BR63" s="1">
        <f t="shared" si="29"/>
        <v>0</v>
      </c>
      <c r="BS63" s="1">
        <f t="shared" si="30"/>
        <v>1</v>
      </c>
      <c r="BU63" s="1">
        <v>4</v>
      </c>
      <c r="BV63" s="1">
        <f t="shared" si="31"/>
        <v>4</v>
      </c>
      <c r="BW63" s="1">
        <f t="shared" si="16"/>
        <v>2</v>
      </c>
      <c r="BX63" s="1">
        <f t="shared" si="32"/>
        <v>0</v>
      </c>
      <c r="BY63" s="1">
        <f t="shared" si="33"/>
        <v>2</v>
      </c>
    </row>
    <row r="64" spans="2:77" x14ac:dyDescent="0.15">
      <c r="B64" s="7" t="s">
        <v>63</v>
      </c>
      <c r="C64" s="1" t="s">
        <v>63</v>
      </c>
      <c r="D64" s="1" t="s">
        <v>305</v>
      </c>
      <c r="E64" s="1" t="s">
        <v>396</v>
      </c>
      <c r="F64" s="11">
        <v>6.9</v>
      </c>
      <c r="G64" s="12" t="s">
        <v>306</v>
      </c>
      <c r="H64" s="12" t="s">
        <v>258</v>
      </c>
      <c r="I64" s="12" t="s">
        <v>265</v>
      </c>
      <c r="J64" s="12">
        <v>5</v>
      </c>
      <c r="K64" s="12" t="s">
        <v>254</v>
      </c>
      <c r="L64" s="12" t="s">
        <v>293</v>
      </c>
      <c r="M64" s="1" t="s">
        <v>317</v>
      </c>
      <c r="N64" s="7" t="s">
        <v>63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1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1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W64" s="1">
        <v>32</v>
      </c>
      <c r="AX64" s="1">
        <f t="shared" si="0"/>
        <v>32</v>
      </c>
      <c r="AY64" s="1">
        <f t="shared" si="1"/>
        <v>2</v>
      </c>
      <c r="AZ64" s="1">
        <f t="shared" si="2"/>
        <v>0</v>
      </c>
      <c r="BA64" s="1">
        <f t="shared" si="19"/>
        <v>30</v>
      </c>
      <c r="BC64" s="1">
        <v>12</v>
      </c>
      <c r="BD64" s="1">
        <f t="shared" si="20"/>
        <v>12</v>
      </c>
      <c r="BE64" s="1">
        <f t="shared" si="4"/>
        <v>2</v>
      </c>
      <c r="BF64" s="1">
        <f t="shared" si="21"/>
        <v>0</v>
      </c>
      <c r="BG64" s="1">
        <f t="shared" si="22"/>
        <v>10</v>
      </c>
      <c r="BI64" s="1">
        <v>4</v>
      </c>
      <c r="BJ64" s="1">
        <f t="shared" si="23"/>
        <v>4</v>
      </c>
      <c r="BK64" s="1">
        <f t="shared" si="24"/>
        <v>0</v>
      </c>
      <c r="BL64" s="1">
        <f t="shared" si="25"/>
        <v>0</v>
      </c>
      <c r="BM64" s="1">
        <f t="shared" si="26"/>
        <v>4</v>
      </c>
      <c r="BO64" s="1">
        <v>12</v>
      </c>
      <c r="BP64" s="1">
        <f t="shared" si="27"/>
        <v>12</v>
      </c>
      <c r="BQ64" s="1">
        <f t="shared" si="28"/>
        <v>0</v>
      </c>
      <c r="BR64" s="1">
        <f t="shared" si="29"/>
        <v>0</v>
      </c>
      <c r="BS64" s="1">
        <f t="shared" si="30"/>
        <v>12</v>
      </c>
      <c r="BU64" s="1">
        <v>4</v>
      </c>
      <c r="BV64" s="1">
        <f t="shared" si="31"/>
        <v>4</v>
      </c>
      <c r="BW64" s="1">
        <f t="shared" si="16"/>
        <v>0</v>
      </c>
      <c r="BX64" s="1">
        <f t="shared" si="32"/>
        <v>0</v>
      </c>
      <c r="BY64" s="1">
        <f t="shared" si="33"/>
        <v>4</v>
      </c>
    </row>
    <row r="65" spans="2:77" x14ac:dyDescent="0.15">
      <c r="B65" s="7" t="s">
        <v>73</v>
      </c>
      <c r="C65" s="15" t="s">
        <v>397</v>
      </c>
      <c r="D65" s="1" t="s">
        <v>305</v>
      </c>
      <c r="E65" s="1" t="s">
        <v>398</v>
      </c>
      <c r="F65" s="11">
        <v>6.9</v>
      </c>
      <c r="G65" s="12" t="s">
        <v>306</v>
      </c>
      <c r="H65" s="12" t="s">
        <v>258</v>
      </c>
      <c r="I65" s="12" t="s">
        <v>259</v>
      </c>
      <c r="J65" s="12">
        <v>3</v>
      </c>
      <c r="K65" s="12" t="s">
        <v>260</v>
      </c>
      <c r="L65" s="12" t="s">
        <v>293</v>
      </c>
      <c r="M65" s="1" t="s">
        <v>324</v>
      </c>
      <c r="N65" s="7" t="s">
        <v>73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W65" s="1">
        <v>32</v>
      </c>
      <c r="AX65" s="1">
        <f t="shared" si="0"/>
        <v>30</v>
      </c>
      <c r="AY65" s="1">
        <f t="shared" si="1"/>
        <v>0</v>
      </c>
      <c r="AZ65" s="1">
        <f t="shared" si="2"/>
        <v>0</v>
      </c>
      <c r="BA65" s="1">
        <f t="shared" si="19"/>
        <v>30</v>
      </c>
      <c r="BC65" s="1">
        <v>12</v>
      </c>
      <c r="BD65" s="1">
        <f t="shared" si="20"/>
        <v>12</v>
      </c>
      <c r="BE65" s="1">
        <f t="shared" si="4"/>
        <v>0</v>
      </c>
      <c r="BF65" s="1">
        <f t="shared" si="21"/>
        <v>0</v>
      </c>
      <c r="BG65" s="1">
        <f t="shared" si="22"/>
        <v>12</v>
      </c>
      <c r="BI65" s="1">
        <v>4</v>
      </c>
      <c r="BJ65" s="1">
        <f t="shared" si="23"/>
        <v>2</v>
      </c>
      <c r="BK65" s="1">
        <f t="shared" si="24"/>
        <v>0</v>
      </c>
      <c r="BL65" s="1">
        <f t="shared" si="25"/>
        <v>0</v>
      </c>
      <c r="BM65" s="1">
        <f t="shared" si="26"/>
        <v>2</v>
      </c>
      <c r="BO65" s="1">
        <v>12</v>
      </c>
      <c r="BP65" s="1">
        <f t="shared" si="27"/>
        <v>12</v>
      </c>
      <c r="BQ65" s="1">
        <f t="shared" si="28"/>
        <v>0</v>
      </c>
      <c r="BR65" s="1">
        <f t="shared" si="29"/>
        <v>0</v>
      </c>
      <c r="BS65" s="1">
        <f t="shared" si="30"/>
        <v>12</v>
      </c>
      <c r="BU65" s="1">
        <v>4</v>
      </c>
      <c r="BV65" s="1">
        <f t="shared" si="31"/>
        <v>4</v>
      </c>
      <c r="BW65" s="1">
        <f t="shared" si="16"/>
        <v>0</v>
      </c>
      <c r="BX65" s="1">
        <f t="shared" si="32"/>
        <v>0</v>
      </c>
      <c r="BY65" s="1">
        <f t="shared" si="33"/>
        <v>4</v>
      </c>
    </row>
    <row r="66" spans="2:77" x14ac:dyDescent="0.15">
      <c r="B66" s="7" t="s">
        <v>74</v>
      </c>
      <c r="C66" s="1" t="s">
        <v>74</v>
      </c>
      <c r="D66" s="1" t="s">
        <v>305</v>
      </c>
      <c r="E66" s="1" t="s">
        <v>399</v>
      </c>
      <c r="F66" s="11">
        <v>6.9</v>
      </c>
      <c r="G66" s="12" t="s">
        <v>306</v>
      </c>
      <c r="H66" s="12" t="s">
        <v>260</v>
      </c>
      <c r="I66" s="12" t="s">
        <v>265</v>
      </c>
      <c r="J66" s="12">
        <v>5</v>
      </c>
      <c r="K66" s="12" t="s">
        <v>293</v>
      </c>
      <c r="L66" s="12" t="s">
        <v>293</v>
      </c>
      <c r="M66" s="1" t="s">
        <v>333</v>
      </c>
      <c r="N66" s="7" t="s">
        <v>74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G66" s="1">
        <v>0</v>
      </c>
      <c r="AH66" s="1">
        <v>0</v>
      </c>
      <c r="AI66" s="1">
        <v>0</v>
      </c>
      <c r="AJ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W66" s="1">
        <v>32</v>
      </c>
      <c r="AX66" s="1">
        <f t="shared" ref="AX66:AX129" si="34">(COUNT(O66:AT66))+(COUNTIF(O66:AT66, "a"))</f>
        <v>19</v>
      </c>
      <c r="AY66" s="1">
        <f t="shared" ref="AY66:AY129" si="35">SUM(O66:AT66)</f>
        <v>0</v>
      </c>
      <c r="AZ66" s="1">
        <f t="shared" ref="AZ66:AZ129" si="36">COUNTIF(O66:AT66, "a")</f>
        <v>0</v>
      </c>
      <c r="BA66" s="1">
        <f t="shared" si="19"/>
        <v>19</v>
      </c>
      <c r="BC66" s="1">
        <v>12</v>
      </c>
      <c r="BD66" s="1">
        <f t="shared" ref="BD66:BD94" si="37">COUNTA(O66:T66, AE66:AG66, AM66:AO66)</f>
        <v>2</v>
      </c>
      <c r="BE66" s="1">
        <f t="shared" ref="BE66:BE129" si="38">(SUM(O66:T66))+(SUM(AE66:AG66))+(SUM(AM66:AO66))</f>
        <v>0</v>
      </c>
      <c r="BF66" s="1">
        <f t="shared" ref="BF66:BF97" si="39">(COUNTIF(O66:T66, "a"))+(COUNTIF(AE66:AG66, "a"))+(COUNTIF(AM66:AO66,"a"))</f>
        <v>0</v>
      </c>
      <c r="BG66" s="1">
        <f t="shared" ref="BG66:BG97" si="40">(COUNTIF(O66:T66, "0"))+(COUNTIF(AE66:AG66, "0"))+(COUNTIF(AM66:AO66,"0"))</f>
        <v>2</v>
      </c>
      <c r="BI66" s="1">
        <v>4</v>
      </c>
      <c r="BJ66" s="1">
        <f t="shared" ref="BJ66:BJ97" si="41">COUNTA(U66:V66, AH66, AP66)</f>
        <v>4</v>
      </c>
      <c r="BK66" s="1">
        <f t="shared" ref="BK66:BK84" si="42">(SUM(U66:V66))+AH66+AP66</f>
        <v>0</v>
      </c>
      <c r="BL66" s="1">
        <f t="shared" ref="BL66:BL97" si="43">(COUNTIF(U66:V66, "a"))+(COUNTIF(AH66, "a"))+(COUNTIF(AP66,"a"))</f>
        <v>0</v>
      </c>
      <c r="BM66" s="1">
        <f t="shared" ref="BM66:BM97" si="44">(COUNTIF(U66:V66, "0"))+(COUNTIF(AH66, "0"))+(COUNTIF(AP66,"0"))</f>
        <v>4</v>
      </c>
      <c r="BO66" s="1">
        <v>12</v>
      </c>
      <c r="BP66" s="1">
        <f t="shared" ref="BP66:BP97" si="45">COUNTA(W66:AB66, AI66:AK66, AQ66:AS66)</f>
        <v>11</v>
      </c>
      <c r="BQ66" s="1">
        <f t="shared" ref="BQ66:BQ97" si="46">(SUM(W66:AB66))+(SUM(AI66:AK66))+(SUM(AQ66:AS66))</f>
        <v>0</v>
      </c>
      <c r="BR66" s="1">
        <f t="shared" ref="BR66:BR97" si="47">(COUNTIF(W66:AB66, "a"))+(COUNTIF(AI66:AK66, "a"))+(COUNTIF(AQ66:AS66,"a"))</f>
        <v>0</v>
      </c>
      <c r="BS66" s="1">
        <f t="shared" ref="BS66:BS97" si="48">(COUNTIF(W66:AB66, "0"))+(COUNTIF(AI66:AK66, "0"))+(COUNTIF(AQ66:AS66,"0"))</f>
        <v>11</v>
      </c>
      <c r="BU66" s="1">
        <v>4</v>
      </c>
      <c r="BV66" s="1">
        <f t="shared" ref="BV66:BV97" si="49">COUNTA(AC66:AD66, AL66, AT66)</f>
        <v>2</v>
      </c>
      <c r="BW66" s="1">
        <f t="shared" ref="BW66:BW129" si="50">(SUM(AC66:AD66))+(SUM(AL66))+(SUM(AT66))</f>
        <v>0</v>
      </c>
      <c r="BX66" s="1">
        <f t="shared" ref="BX66:BX97" si="51">(COUNTIF(AC66:AD66, "a"))+(COUNTIF(AL66, "a"))+(COUNTIF(AT66,"a"))</f>
        <v>0</v>
      </c>
      <c r="BY66" s="1">
        <f t="shared" ref="BY66:BY97" si="52">(COUNTIF(AC66:AD66, "0"))+(COUNTIF(AL66, "0"))+(COUNTIF(AT66,"0"))</f>
        <v>2</v>
      </c>
    </row>
    <row r="67" spans="2:77" x14ac:dyDescent="0.15">
      <c r="B67" s="7" t="s">
        <v>75</v>
      </c>
      <c r="C67" s="1" t="s">
        <v>75</v>
      </c>
      <c r="D67" s="1" t="s">
        <v>305</v>
      </c>
      <c r="E67" s="1" t="s">
        <v>400</v>
      </c>
      <c r="F67" s="11">
        <v>6.9</v>
      </c>
      <c r="G67" s="12" t="s">
        <v>306</v>
      </c>
      <c r="H67" s="12" t="s">
        <v>260</v>
      </c>
      <c r="I67" s="12" t="s">
        <v>278</v>
      </c>
      <c r="J67" s="12">
        <v>4</v>
      </c>
      <c r="K67" s="12" t="s">
        <v>293</v>
      </c>
      <c r="L67" s="12" t="s">
        <v>260</v>
      </c>
      <c r="M67" s="1" t="s">
        <v>327</v>
      </c>
      <c r="N67" s="7" t="s">
        <v>75</v>
      </c>
      <c r="X67" s="1">
        <v>0</v>
      </c>
      <c r="Y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L67" s="1">
        <v>0</v>
      </c>
      <c r="AQ67" s="1">
        <v>0</v>
      </c>
      <c r="AR67" s="1">
        <v>0</v>
      </c>
      <c r="AS67" s="1">
        <v>0</v>
      </c>
      <c r="AT67" s="1">
        <v>0</v>
      </c>
      <c r="AW67" s="1">
        <v>32</v>
      </c>
      <c r="AX67" s="1">
        <f t="shared" si="34"/>
        <v>12</v>
      </c>
      <c r="AY67" s="1">
        <f t="shared" si="35"/>
        <v>0</v>
      </c>
      <c r="AZ67" s="1">
        <f t="shared" si="36"/>
        <v>0</v>
      </c>
      <c r="BA67" s="1">
        <f t="shared" ref="BA67:BA130" si="53">AX67-AY67-AZ67</f>
        <v>12</v>
      </c>
      <c r="BC67" s="1">
        <v>12</v>
      </c>
      <c r="BD67" s="1">
        <f t="shared" si="37"/>
        <v>1</v>
      </c>
      <c r="BE67" s="1">
        <f t="shared" si="38"/>
        <v>0</v>
      </c>
      <c r="BF67" s="1">
        <f t="shared" si="39"/>
        <v>0</v>
      </c>
      <c r="BG67" s="1">
        <f t="shared" si="40"/>
        <v>1</v>
      </c>
      <c r="BI67" s="1">
        <v>4</v>
      </c>
      <c r="BJ67" s="1">
        <f t="shared" si="41"/>
        <v>0</v>
      </c>
      <c r="BK67" s="1">
        <f t="shared" si="42"/>
        <v>0</v>
      </c>
      <c r="BL67" s="1">
        <f t="shared" si="43"/>
        <v>0</v>
      </c>
      <c r="BM67" s="1">
        <f t="shared" si="44"/>
        <v>0</v>
      </c>
      <c r="BO67" s="1">
        <v>12</v>
      </c>
      <c r="BP67" s="1">
        <f t="shared" si="45"/>
        <v>7</v>
      </c>
      <c r="BQ67" s="1">
        <f t="shared" si="46"/>
        <v>0</v>
      </c>
      <c r="BR67" s="1">
        <f t="shared" si="47"/>
        <v>0</v>
      </c>
      <c r="BS67" s="1">
        <f t="shared" si="48"/>
        <v>7</v>
      </c>
      <c r="BU67" s="1">
        <v>4</v>
      </c>
      <c r="BV67" s="1">
        <f t="shared" si="49"/>
        <v>4</v>
      </c>
      <c r="BW67" s="1">
        <f t="shared" si="50"/>
        <v>0</v>
      </c>
      <c r="BX67" s="1">
        <f t="shared" si="51"/>
        <v>0</v>
      </c>
      <c r="BY67" s="1">
        <f t="shared" si="52"/>
        <v>4</v>
      </c>
    </row>
    <row r="68" spans="2:77" x14ac:dyDescent="0.15">
      <c r="B68" s="7" t="s">
        <v>77</v>
      </c>
      <c r="C68" s="1" t="s">
        <v>77</v>
      </c>
      <c r="D68" s="1" t="s">
        <v>305</v>
      </c>
      <c r="E68" s="1" t="s">
        <v>401</v>
      </c>
      <c r="F68" s="11">
        <v>6.9</v>
      </c>
      <c r="G68" s="12" t="s">
        <v>306</v>
      </c>
      <c r="H68" s="12" t="s">
        <v>260</v>
      </c>
      <c r="I68" s="12" t="s">
        <v>278</v>
      </c>
      <c r="J68" s="12">
        <v>4</v>
      </c>
      <c r="K68" s="12" t="s">
        <v>260</v>
      </c>
      <c r="L68" s="12" t="s">
        <v>260</v>
      </c>
      <c r="M68" s="1" t="s">
        <v>327</v>
      </c>
      <c r="N68" s="7" t="s">
        <v>77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Q68" s="1">
        <v>0</v>
      </c>
      <c r="AR68" s="1">
        <v>0</v>
      </c>
      <c r="AT68" s="1">
        <v>0</v>
      </c>
      <c r="AW68" s="1">
        <v>32</v>
      </c>
      <c r="AX68" s="1">
        <f t="shared" si="34"/>
        <v>29</v>
      </c>
      <c r="AY68" s="1">
        <f t="shared" si="35"/>
        <v>0</v>
      </c>
      <c r="AZ68" s="1">
        <f t="shared" si="36"/>
        <v>0</v>
      </c>
      <c r="BA68" s="1">
        <f t="shared" si="53"/>
        <v>29</v>
      </c>
      <c r="BC68" s="1">
        <v>12</v>
      </c>
      <c r="BD68" s="1">
        <f t="shared" si="37"/>
        <v>12</v>
      </c>
      <c r="BE68" s="1">
        <f t="shared" si="38"/>
        <v>0</v>
      </c>
      <c r="BF68" s="1">
        <f t="shared" si="39"/>
        <v>0</v>
      </c>
      <c r="BG68" s="1">
        <f t="shared" si="40"/>
        <v>12</v>
      </c>
      <c r="BI68" s="1">
        <v>4</v>
      </c>
      <c r="BJ68" s="1">
        <f t="shared" si="41"/>
        <v>2</v>
      </c>
      <c r="BK68" s="1">
        <f t="shared" si="42"/>
        <v>0</v>
      </c>
      <c r="BL68" s="1">
        <f t="shared" si="43"/>
        <v>0</v>
      </c>
      <c r="BM68" s="1">
        <f t="shared" si="44"/>
        <v>2</v>
      </c>
      <c r="BO68" s="1">
        <v>12</v>
      </c>
      <c r="BP68" s="1">
        <f t="shared" si="45"/>
        <v>11</v>
      </c>
      <c r="BQ68" s="1">
        <f t="shared" si="46"/>
        <v>0</v>
      </c>
      <c r="BR68" s="1">
        <f t="shared" si="47"/>
        <v>0</v>
      </c>
      <c r="BS68" s="1">
        <f t="shared" si="48"/>
        <v>11</v>
      </c>
      <c r="BU68" s="1">
        <v>4</v>
      </c>
      <c r="BV68" s="1">
        <f t="shared" si="49"/>
        <v>4</v>
      </c>
      <c r="BW68" s="1">
        <f t="shared" si="50"/>
        <v>0</v>
      </c>
      <c r="BX68" s="1">
        <f t="shared" si="51"/>
        <v>0</v>
      </c>
      <c r="BY68" s="1">
        <f t="shared" si="52"/>
        <v>4</v>
      </c>
    </row>
    <row r="69" spans="2:77" x14ac:dyDescent="0.15">
      <c r="B69" s="7" t="s">
        <v>79</v>
      </c>
      <c r="C69" s="1" t="s">
        <v>79</v>
      </c>
      <c r="D69" s="1" t="s">
        <v>305</v>
      </c>
      <c r="E69" s="1" t="s">
        <v>402</v>
      </c>
      <c r="F69" s="11">
        <v>6.9</v>
      </c>
      <c r="G69" s="12" t="s">
        <v>306</v>
      </c>
      <c r="H69" s="12" t="s">
        <v>260</v>
      </c>
      <c r="I69" s="12" t="s">
        <v>278</v>
      </c>
      <c r="J69" s="12">
        <v>4</v>
      </c>
      <c r="K69" s="12" t="s">
        <v>254</v>
      </c>
      <c r="L69" s="12" t="s">
        <v>260</v>
      </c>
      <c r="M69" s="1" t="s">
        <v>327</v>
      </c>
      <c r="N69" s="7" t="s">
        <v>79</v>
      </c>
      <c r="O69" s="1">
        <v>0</v>
      </c>
      <c r="P69" s="1">
        <v>0</v>
      </c>
      <c r="R69" s="1">
        <v>0</v>
      </c>
      <c r="S69" s="1">
        <v>0</v>
      </c>
      <c r="AC69" s="1">
        <v>0</v>
      </c>
      <c r="AD69" s="1">
        <v>0</v>
      </c>
      <c r="AF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P69" s="1">
        <v>0</v>
      </c>
      <c r="AQ69" s="1">
        <v>0</v>
      </c>
      <c r="AR69" s="1">
        <v>0</v>
      </c>
      <c r="AS69" s="1">
        <v>0</v>
      </c>
      <c r="AW69" s="1">
        <v>32</v>
      </c>
      <c r="AX69" s="1">
        <f t="shared" si="34"/>
        <v>16</v>
      </c>
      <c r="AY69" s="1">
        <f t="shared" si="35"/>
        <v>0</v>
      </c>
      <c r="AZ69" s="1">
        <f t="shared" si="36"/>
        <v>0</v>
      </c>
      <c r="BA69" s="1">
        <f t="shared" si="53"/>
        <v>16</v>
      </c>
      <c r="BC69" s="1">
        <v>12</v>
      </c>
      <c r="BD69" s="1">
        <f t="shared" si="37"/>
        <v>5</v>
      </c>
      <c r="BE69" s="1">
        <f t="shared" si="38"/>
        <v>0</v>
      </c>
      <c r="BF69" s="1">
        <f t="shared" si="39"/>
        <v>0</v>
      </c>
      <c r="BG69" s="1">
        <f t="shared" si="40"/>
        <v>5</v>
      </c>
      <c r="BI69" s="1">
        <v>4</v>
      </c>
      <c r="BJ69" s="1">
        <f t="shared" si="41"/>
        <v>2</v>
      </c>
      <c r="BK69" s="1">
        <f t="shared" si="42"/>
        <v>0</v>
      </c>
      <c r="BL69" s="1">
        <f t="shared" si="43"/>
        <v>0</v>
      </c>
      <c r="BM69" s="1">
        <f t="shared" si="44"/>
        <v>2</v>
      </c>
      <c r="BO69" s="1">
        <v>12</v>
      </c>
      <c r="BP69" s="1">
        <f t="shared" si="45"/>
        <v>6</v>
      </c>
      <c r="BQ69" s="1">
        <f t="shared" si="46"/>
        <v>0</v>
      </c>
      <c r="BR69" s="1">
        <f t="shared" si="47"/>
        <v>0</v>
      </c>
      <c r="BS69" s="1">
        <f t="shared" si="48"/>
        <v>6</v>
      </c>
      <c r="BU69" s="1">
        <v>4</v>
      </c>
      <c r="BV69" s="1">
        <f t="shared" si="49"/>
        <v>3</v>
      </c>
      <c r="BW69" s="1">
        <f t="shared" si="50"/>
        <v>0</v>
      </c>
      <c r="BX69" s="1">
        <f t="shared" si="51"/>
        <v>0</v>
      </c>
      <c r="BY69" s="1">
        <f t="shared" si="52"/>
        <v>3</v>
      </c>
    </row>
    <row r="70" spans="2:77" x14ac:dyDescent="0.15">
      <c r="B70" s="7" t="s">
        <v>81</v>
      </c>
      <c r="C70" s="1" t="s">
        <v>81</v>
      </c>
      <c r="D70" s="1" t="s">
        <v>305</v>
      </c>
      <c r="E70" s="1" t="s">
        <v>403</v>
      </c>
      <c r="F70" s="11">
        <v>6.9</v>
      </c>
      <c r="G70" s="12" t="s">
        <v>306</v>
      </c>
      <c r="H70" s="12" t="s">
        <v>260</v>
      </c>
      <c r="I70" s="12" t="s">
        <v>259</v>
      </c>
      <c r="J70" s="12">
        <v>3</v>
      </c>
      <c r="K70" s="12" t="s">
        <v>260</v>
      </c>
      <c r="L70" s="12" t="s">
        <v>260</v>
      </c>
      <c r="M70" s="1" t="s">
        <v>384</v>
      </c>
      <c r="N70" s="7" t="s">
        <v>81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I70" s="1">
        <v>0</v>
      </c>
      <c r="AJ70" s="1">
        <v>1</v>
      </c>
      <c r="AK70" s="1">
        <v>0</v>
      </c>
      <c r="AL70" s="1">
        <v>0</v>
      </c>
      <c r="AQ70" s="1">
        <v>0</v>
      </c>
      <c r="AR70" s="1">
        <v>0</v>
      </c>
      <c r="AS70" s="1">
        <v>0</v>
      </c>
      <c r="AT70" s="1">
        <v>0</v>
      </c>
      <c r="AW70" s="1">
        <v>32</v>
      </c>
      <c r="AX70" s="1">
        <f t="shared" si="34"/>
        <v>16</v>
      </c>
      <c r="AY70" s="1">
        <f t="shared" si="35"/>
        <v>1</v>
      </c>
      <c r="AZ70" s="1">
        <f t="shared" si="36"/>
        <v>0</v>
      </c>
      <c r="BA70" s="1">
        <f t="shared" si="53"/>
        <v>15</v>
      </c>
      <c r="BC70" s="1">
        <v>12</v>
      </c>
      <c r="BD70" s="1">
        <f t="shared" si="37"/>
        <v>0</v>
      </c>
      <c r="BE70" s="1">
        <f t="shared" si="38"/>
        <v>0</v>
      </c>
      <c r="BF70" s="1">
        <f t="shared" si="39"/>
        <v>0</v>
      </c>
      <c r="BG70" s="1">
        <f t="shared" si="40"/>
        <v>0</v>
      </c>
      <c r="BI70" s="1">
        <v>4</v>
      </c>
      <c r="BJ70" s="1">
        <f t="shared" si="41"/>
        <v>0</v>
      </c>
      <c r="BK70" s="1">
        <f t="shared" si="42"/>
        <v>0</v>
      </c>
      <c r="BL70" s="1">
        <f t="shared" si="43"/>
        <v>0</v>
      </c>
      <c r="BM70" s="1">
        <f t="shared" si="44"/>
        <v>0</v>
      </c>
      <c r="BO70" s="1">
        <v>12</v>
      </c>
      <c r="BP70" s="1">
        <f t="shared" si="45"/>
        <v>12</v>
      </c>
      <c r="BQ70" s="1">
        <f t="shared" si="46"/>
        <v>1</v>
      </c>
      <c r="BR70" s="1">
        <f t="shared" si="47"/>
        <v>0</v>
      </c>
      <c r="BS70" s="1">
        <f t="shared" si="48"/>
        <v>11</v>
      </c>
      <c r="BU70" s="1">
        <v>4</v>
      </c>
      <c r="BV70" s="1">
        <f t="shared" si="49"/>
        <v>4</v>
      </c>
      <c r="BW70" s="1">
        <f t="shared" si="50"/>
        <v>0</v>
      </c>
      <c r="BX70" s="1">
        <f t="shared" si="51"/>
        <v>0</v>
      </c>
      <c r="BY70" s="1">
        <f t="shared" si="52"/>
        <v>4</v>
      </c>
    </row>
    <row r="71" spans="2:77" x14ac:dyDescent="0.15">
      <c r="B71" s="7" t="s">
        <v>95</v>
      </c>
      <c r="C71" s="15" t="s">
        <v>404</v>
      </c>
      <c r="D71" s="1" t="s">
        <v>305</v>
      </c>
      <c r="E71" s="1" t="s">
        <v>405</v>
      </c>
      <c r="F71" s="11" t="s">
        <v>406</v>
      </c>
      <c r="G71" s="12" t="s">
        <v>306</v>
      </c>
      <c r="H71" s="12" t="s">
        <v>260</v>
      </c>
      <c r="I71" s="12" t="s">
        <v>407</v>
      </c>
      <c r="J71" s="12">
        <v>9</v>
      </c>
      <c r="K71" s="12" t="s">
        <v>254</v>
      </c>
      <c r="L71" s="12" t="s">
        <v>293</v>
      </c>
      <c r="M71" s="1" t="s">
        <v>408</v>
      </c>
      <c r="N71" s="7" t="s">
        <v>95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Y71" s="1">
        <v>0</v>
      </c>
      <c r="Z71" s="2" t="s">
        <v>246</v>
      </c>
      <c r="AA71" s="2" t="s">
        <v>246</v>
      </c>
      <c r="AB71" s="1">
        <v>0</v>
      </c>
      <c r="AC71" s="1">
        <v>0</v>
      </c>
      <c r="AD71" s="1">
        <v>0</v>
      </c>
      <c r="AF71" s="1">
        <v>0</v>
      </c>
      <c r="AG71" s="1">
        <v>0</v>
      </c>
      <c r="AI71" s="1">
        <v>0</v>
      </c>
      <c r="AJ71" s="1">
        <v>0</v>
      </c>
      <c r="AK71" s="1">
        <v>0</v>
      </c>
      <c r="AL71" s="1">
        <v>0</v>
      </c>
      <c r="AP71" s="1">
        <v>1</v>
      </c>
      <c r="AQ71" s="1">
        <v>0</v>
      </c>
      <c r="AR71" s="1">
        <v>0</v>
      </c>
      <c r="AS71" s="1">
        <v>0</v>
      </c>
      <c r="AT71" s="1">
        <v>0</v>
      </c>
      <c r="AW71" s="1">
        <v>32</v>
      </c>
      <c r="AX71" s="1">
        <f t="shared" si="34"/>
        <v>23</v>
      </c>
      <c r="AY71" s="1">
        <f t="shared" si="35"/>
        <v>1</v>
      </c>
      <c r="AZ71" s="1">
        <f t="shared" si="36"/>
        <v>2</v>
      </c>
      <c r="BA71" s="1">
        <f t="shared" si="53"/>
        <v>20</v>
      </c>
      <c r="BC71" s="1">
        <v>12</v>
      </c>
      <c r="BD71" s="1">
        <f t="shared" si="37"/>
        <v>8</v>
      </c>
      <c r="BE71" s="1">
        <f t="shared" si="38"/>
        <v>0</v>
      </c>
      <c r="BF71" s="1">
        <f t="shared" si="39"/>
        <v>0</v>
      </c>
      <c r="BG71" s="1">
        <f t="shared" si="40"/>
        <v>8</v>
      </c>
      <c r="BI71" s="1">
        <v>4</v>
      </c>
      <c r="BJ71" s="1">
        <f t="shared" si="41"/>
        <v>1</v>
      </c>
      <c r="BK71" s="1">
        <f t="shared" si="42"/>
        <v>1</v>
      </c>
      <c r="BL71" s="1">
        <f t="shared" si="43"/>
        <v>0</v>
      </c>
      <c r="BM71" s="1">
        <f t="shared" si="44"/>
        <v>0</v>
      </c>
      <c r="BO71" s="1">
        <v>12</v>
      </c>
      <c r="BP71" s="1">
        <f t="shared" si="45"/>
        <v>10</v>
      </c>
      <c r="BQ71" s="1">
        <f t="shared" si="46"/>
        <v>0</v>
      </c>
      <c r="BR71" s="1">
        <f t="shared" si="47"/>
        <v>2</v>
      </c>
      <c r="BS71" s="1">
        <f t="shared" si="48"/>
        <v>8</v>
      </c>
      <c r="BU71" s="1">
        <v>4</v>
      </c>
      <c r="BV71" s="1">
        <f t="shared" si="49"/>
        <v>4</v>
      </c>
      <c r="BW71" s="1">
        <f t="shared" si="50"/>
        <v>0</v>
      </c>
      <c r="BX71" s="1">
        <f t="shared" si="51"/>
        <v>0</v>
      </c>
      <c r="BY71" s="1">
        <f t="shared" si="52"/>
        <v>4</v>
      </c>
    </row>
    <row r="72" spans="2:77" x14ac:dyDescent="0.15">
      <c r="B72" s="7" t="s">
        <v>84</v>
      </c>
      <c r="C72" s="15" t="s">
        <v>409</v>
      </c>
      <c r="D72" s="1" t="s">
        <v>305</v>
      </c>
      <c r="E72" s="1" t="s">
        <v>410</v>
      </c>
      <c r="F72" s="11" t="s">
        <v>411</v>
      </c>
      <c r="G72" s="12" t="s">
        <v>306</v>
      </c>
      <c r="H72" s="12" t="s">
        <v>260</v>
      </c>
      <c r="I72" s="12" t="s">
        <v>278</v>
      </c>
      <c r="J72" s="12">
        <v>4</v>
      </c>
      <c r="K72" s="12" t="s">
        <v>293</v>
      </c>
      <c r="L72" s="12" t="s">
        <v>293</v>
      </c>
      <c r="M72" s="1" t="s">
        <v>327</v>
      </c>
      <c r="N72" s="7" t="s">
        <v>84</v>
      </c>
      <c r="O72" s="1">
        <v>0</v>
      </c>
      <c r="P72" s="1">
        <v>0</v>
      </c>
      <c r="R72" s="1">
        <v>0</v>
      </c>
      <c r="S72" s="1">
        <v>0</v>
      </c>
      <c r="X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Q72" s="1">
        <v>0</v>
      </c>
      <c r="AR72" s="1">
        <v>0</v>
      </c>
      <c r="AS72" s="1">
        <v>0</v>
      </c>
      <c r="AT72" s="1">
        <v>0</v>
      </c>
      <c r="AW72" s="1">
        <v>32</v>
      </c>
      <c r="AX72" s="1">
        <f t="shared" si="34"/>
        <v>25</v>
      </c>
      <c r="AY72" s="1">
        <f t="shared" si="35"/>
        <v>0</v>
      </c>
      <c r="AZ72" s="1">
        <f t="shared" si="36"/>
        <v>0</v>
      </c>
      <c r="BA72" s="1">
        <f t="shared" si="53"/>
        <v>25</v>
      </c>
      <c r="BC72" s="1">
        <v>12</v>
      </c>
      <c r="BD72" s="1">
        <f t="shared" si="37"/>
        <v>10</v>
      </c>
      <c r="BE72" s="1">
        <f t="shared" si="38"/>
        <v>0</v>
      </c>
      <c r="BF72" s="1">
        <f t="shared" si="39"/>
        <v>0</v>
      </c>
      <c r="BG72" s="1">
        <f t="shared" si="40"/>
        <v>10</v>
      </c>
      <c r="BI72" s="1">
        <v>4</v>
      </c>
      <c r="BJ72" s="1">
        <f t="shared" si="41"/>
        <v>1</v>
      </c>
      <c r="BK72" s="1">
        <f t="shared" si="42"/>
        <v>0</v>
      </c>
      <c r="BL72" s="1">
        <f t="shared" si="43"/>
        <v>0</v>
      </c>
      <c r="BM72" s="1">
        <f t="shared" si="44"/>
        <v>1</v>
      </c>
      <c r="BO72" s="1">
        <v>12</v>
      </c>
      <c r="BP72" s="1">
        <f t="shared" si="45"/>
        <v>10</v>
      </c>
      <c r="BQ72" s="1">
        <f t="shared" si="46"/>
        <v>0</v>
      </c>
      <c r="BR72" s="1">
        <f t="shared" si="47"/>
        <v>0</v>
      </c>
      <c r="BS72" s="1">
        <f t="shared" si="48"/>
        <v>10</v>
      </c>
      <c r="BU72" s="1">
        <v>4</v>
      </c>
      <c r="BV72" s="1">
        <f t="shared" si="49"/>
        <v>4</v>
      </c>
      <c r="BW72" s="1">
        <f t="shared" si="50"/>
        <v>0</v>
      </c>
      <c r="BX72" s="1">
        <f t="shared" si="51"/>
        <v>0</v>
      </c>
      <c r="BY72" s="1">
        <f t="shared" si="52"/>
        <v>4</v>
      </c>
    </row>
    <row r="73" spans="2:77" x14ac:dyDescent="0.15">
      <c r="B73" s="7" t="s">
        <v>88</v>
      </c>
      <c r="C73" s="15" t="s">
        <v>412</v>
      </c>
      <c r="D73" s="1" t="s">
        <v>305</v>
      </c>
      <c r="E73" s="1" t="s">
        <v>410</v>
      </c>
      <c r="F73" s="11" t="s">
        <v>411</v>
      </c>
      <c r="G73" s="12" t="s">
        <v>306</v>
      </c>
      <c r="H73" s="12" t="s">
        <v>260</v>
      </c>
      <c r="I73" s="12" t="s">
        <v>371</v>
      </c>
      <c r="J73" s="12">
        <v>7</v>
      </c>
      <c r="K73" s="12" t="s">
        <v>254</v>
      </c>
      <c r="L73" s="12" t="s">
        <v>254</v>
      </c>
      <c r="M73" s="1" t="s">
        <v>372</v>
      </c>
      <c r="N73" s="7" t="s">
        <v>88</v>
      </c>
      <c r="P73" s="1">
        <v>0</v>
      </c>
      <c r="S73" s="1">
        <v>1</v>
      </c>
      <c r="U73" s="1">
        <v>0</v>
      </c>
      <c r="W73" s="1">
        <v>0</v>
      </c>
      <c r="X73" s="2" t="s">
        <v>246</v>
      </c>
      <c r="Y73" s="1">
        <v>0</v>
      </c>
      <c r="Z73" s="2" t="s">
        <v>246</v>
      </c>
      <c r="AA73" s="1">
        <v>0</v>
      </c>
      <c r="AB73" s="1">
        <v>0</v>
      </c>
      <c r="AC73" s="3"/>
      <c r="AD73" s="1">
        <v>1</v>
      </c>
      <c r="AE73" s="2" t="s">
        <v>246</v>
      </c>
      <c r="AF73" s="2" t="s">
        <v>246</v>
      </c>
      <c r="AG73" s="1">
        <v>1</v>
      </c>
      <c r="AH73" s="1">
        <v>0</v>
      </c>
      <c r="AI73" s="1">
        <v>0</v>
      </c>
      <c r="AJ73" s="1">
        <v>1</v>
      </c>
      <c r="AL73" s="5">
        <v>1</v>
      </c>
      <c r="AN73" s="1">
        <v>0</v>
      </c>
      <c r="AO73" s="1">
        <v>0</v>
      </c>
      <c r="AP73" s="1">
        <v>1</v>
      </c>
      <c r="AQ73" s="1">
        <v>1</v>
      </c>
      <c r="AR73" s="3"/>
      <c r="AT73" s="1">
        <v>1</v>
      </c>
      <c r="AW73" s="1">
        <v>32</v>
      </c>
      <c r="AX73" s="1">
        <f t="shared" si="34"/>
        <v>22</v>
      </c>
      <c r="AY73" s="1">
        <f t="shared" si="35"/>
        <v>8</v>
      </c>
      <c r="AZ73" s="1">
        <f t="shared" si="36"/>
        <v>4</v>
      </c>
      <c r="BA73" s="1">
        <f t="shared" si="53"/>
        <v>10</v>
      </c>
      <c r="BC73" s="1">
        <v>12</v>
      </c>
      <c r="BD73" s="1">
        <f t="shared" si="37"/>
        <v>7</v>
      </c>
      <c r="BE73" s="1">
        <f t="shared" si="38"/>
        <v>2</v>
      </c>
      <c r="BF73" s="1">
        <f t="shared" si="39"/>
        <v>2</v>
      </c>
      <c r="BG73" s="1">
        <f t="shared" si="40"/>
        <v>3</v>
      </c>
      <c r="BI73" s="1">
        <v>4</v>
      </c>
      <c r="BJ73" s="1">
        <f t="shared" si="41"/>
        <v>3</v>
      </c>
      <c r="BK73" s="1">
        <f t="shared" si="42"/>
        <v>1</v>
      </c>
      <c r="BL73" s="1">
        <f t="shared" si="43"/>
        <v>0</v>
      </c>
      <c r="BM73" s="1">
        <f t="shared" si="44"/>
        <v>2</v>
      </c>
      <c r="BO73" s="1">
        <v>12</v>
      </c>
      <c r="BP73" s="1">
        <f t="shared" si="45"/>
        <v>9</v>
      </c>
      <c r="BQ73" s="1">
        <f t="shared" si="46"/>
        <v>2</v>
      </c>
      <c r="BR73" s="1">
        <f t="shared" si="47"/>
        <v>2</v>
      </c>
      <c r="BS73" s="1">
        <f t="shared" si="48"/>
        <v>5</v>
      </c>
      <c r="BU73" s="1">
        <v>4</v>
      </c>
      <c r="BV73" s="1">
        <f t="shared" si="49"/>
        <v>3</v>
      </c>
      <c r="BW73" s="1">
        <f t="shared" si="50"/>
        <v>3</v>
      </c>
      <c r="BX73" s="1">
        <f t="shared" si="51"/>
        <v>0</v>
      </c>
      <c r="BY73" s="1">
        <f t="shared" si="52"/>
        <v>0</v>
      </c>
    </row>
    <row r="74" spans="2:77" x14ac:dyDescent="0.15">
      <c r="B74" s="7" t="s">
        <v>112</v>
      </c>
      <c r="C74" s="15" t="s">
        <v>112</v>
      </c>
      <c r="D74" s="1" t="s">
        <v>430</v>
      </c>
      <c r="E74" s="1" t="s">
        <v>431</v>
      </c>
      <c r="F74" s="11" t="s">
        <v>432</v>
      </c>
      <c r="G74" s="12" t="s">
        <v>433</v>
      </c>
      <c r="H74" s="12" t="s">
        <v>258</v>
      </c>
      <c r="I74" s="12" t="s">
        <v>278</v>
      </c>
      <c r="J74" s="12">
        <v>4</v>
      </c>
      <c r="K74" s="12" t="s">
        <v>260</v>
      </c>
      <c r="L74" s="12" t="s">
        <v>293</v>
      </c>
      <c r="M74" s="1" t="s">
        <v>434</v>
      </c>
      <c r="N74" s="7" t="s">
        <v>112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Q74" s="1">
        <v>0</v>
      </c>
      <c r="AS74" s="1">
        <v>0</v>
      </c>
      <c r="AT74" s="1">
        <v>0</v>
      </c>
      <c r="AW74" s="1">
        <v>32</v>
      </c>
      <c r="AX74" s="1">
        <f t="shared" si="34"/>
        <v>30</v>
      </c>
      <c r="AY74" s="1">
        <f t="shared" si="35"/>
        <v>0</v>
      </c>
      <c r="AZ74" s="1">
        <f t="shared" si="36"/>
        <v>0</v>
      </c>
      <c r="BA74" s="1">
        <f t="shared" si="53"/>
        <v>30</v>
      </c>
      <c r="BC74" s="1">
        <v>12</v>
      </c>
      <c r="BD74" s="1">
        <f t="shared" si="37"/>
        <v>12</v>
      </c>
      <c r="BE74" s="1">
        <f t="shared" si="38"/>
        <v>0</v>
      </c>
      <c r="BF74" s="1">
        <f t="shared" si="39"/>
        <v>0</v>
      </c>
      <c r="BG74" s="1">
        <f t="shared" si="40"/>
        <v>12</v>
      </c>
      <c r="BI74" s="1">
        <v>4</v>
      </c>
      <c r="BJ74" s="1">
        <f t="shared" si="41"/>
        <v>3</v>
      </c>
      <c r="BK74" s="1">
        <f t="shared" si="42"/>
        <v>0</v>
      </c>
      <c r="BL74" s="1">
        <f t="shared" si="43"/>
        <v>0</v>
      </c>
      <c r="BM74" s="1">
        <f t="shared" si="44"/>
        <v>3</v>
      </c>
      <c r="BO74" s="1">
        <v>12</v>
      </c>
      <c r="BP74" s="1">
        <f t="shared" si="45"/>
        <v>11</v>
      </c>
      <c r="BQ74" s="1">
        <f t="shared" si="46"/>
        <v>0</v>
      </c>
      <c r="BR74" s="1">
        <f t="shared" si="47"/>
        <v>0</v>
      </c>
      <c r="BS74" s="1">
        <f t="shared" si="48"/>
        <v>11</v>
      </c>
      <c r="BU74" s="1">
        <v>4</v>
      </c>
      <c r="BV74" s="1">
        <f t="shared" si="49"/>
        <v>4</v>
      </c>
      <c r="BW74" s="1">
        <f t="shared" si="50"/>
        <v>0</v>
      </c>
      <c r="BX74" s="1">
        <f t="shared" si="51"/>
        <v>0</v>
      </c>
      <c r="BY74" s="1">
        <f t="shared" si="52"/>
        <v>4</v>
      </c>
    </row>
    <row r="75" spans="2:77" x14ac:dyDescent="0.15">
      <c r="B75" s="7" t="s">
        <v>113</v>
      </c>
      <c r="C75" s="15" t="s">
        <v>113</v>
      </c>
      <c r="D75" s="1" t="s">
        <v>430</v>
      </c>
      <c r="E75" s="1" t="s">
        <v>435</v>
      </c>
      <c r="F75" s="11" t="s">
        <v>432</v>
      </c>
      <c r="G75" s="12" t="s">
        <v>433</v>
      </c>
      <c r="H75" s="12" t="s">
        <v>258</v>
      </c>
      <c r="I75" s="12" t="s">
        <v>259</v>
      </c>
      <c r="J75" s="12">
        <v>3</v>
      </c>
      <c r="K75" s="12" t="s">
        <v>260</v>
      </c>
      <c r="L75" s="12" t="s">
        <v>260</v>
      </c>
      <c r="M75" s="1" t="s">
        <v>436</v>
      </c>
      <c r="N75" s="7" t="s">
        <v>113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W75" s="1">
        <v>32</v>
      </c>
      <c r="AX75" s="1">
        <f t="shared" si="34"/>
        <v>31</v>
      </c>
      <c r="AY75" s="1">
        <f t="shared" si="35"/>
        <v>0</v>
      </c>
      <c r="AZ75" s="1">
        <f t="shared" si="36"/>
        <v>0</v>
      </c>
      <c r="BA75" s="1">
        <f t="shared" si="53"/>
        <v>31</v>
      </c>
      <c r="BC75" s="1">
        <v>12</v>
      </c>
      <c r="BD75" s="1">
        <f t="shared" si="37"/>
        <v>11</v>
      </c>
      <c r="BE75" s="1">
        <f t="shared" si="38"/>
        <v>0</v>
      </c>
      <c r="BF75" s="1">
        <f t="shared" si="39"/>
        <v>0</v>
      </c>
      <c r="BG75" s="1">
        <f t="shared" si="40"/>
        <v>11</v>
      </c>
      <c r="BI75" s="1">
        <v>4</v>
      </c>
      <c r="BJ75" s="1">
        <f t="shared" si="41"/>
        <v>4</v>
      </c>
      <c r="BK75" s="1">
        <f t="shared" si="42"/>
        <v>0</v>
      </c>
      <c r="BL75" s="1">
        <f t="shared" si="43"/>
        <v>0</v>
      </c>
      <c r="BM75" s="1">
        <f t="shared" si="44"/>
        <v>4</v>
      </c>
      <c r="BO75" s="1">
        <v>12</v>
      </c>
      <c r="BP75" s="1">
        <f t="shared" si="45"/>
        <v>12</v>
      </c>
      <c r="BQ75" s="1">
        <f t="shared" si="46"/>
        <v>0</v>
      </c>
      <c r="BR75" s="1">
        <f t="shared" si="47"/>
        <v>0</v>
      </c>
      <c r="BS75" s="1">
        <f t="shared" si="48"/>
        <v>12</v>
      </c>
      <c r="BU75" s="1">
        <v>4</v>
      </c>
      <c r="BV75" s="1">
        <f t="shared" si="49"/>
        <v>4</v>
      </c>
      <c r="BW75" s="1">
        <f t="shared" si="50"/>
        <v>0</v>
      </c>
      <c r="BX75" s="1">
        <f t="shared" si="51"/>
        <v>0</v>
      </c>
      <c r="BY75" s="1">
        <f t="shared" si="52"/>
        <v>4</v>
      </c>
    </row>
    <row r="76" spans="2:77" x14ac:dyDescent="0.15">
      <c r="B76" s="7" t="s">
        <v>114</v>
      </c>
      <c r="C76" s="12" t="s">
        <v>114</v>
      </c>
      <c r="D76" s="12" t="s">
        <v>437</v>
      </c>
      <c r="E76" s="1" t="s">
        <v>438</v>
      </c>
      <c r="F76" s="11" t="s">
        <v>439</v>
      </c>
      <c r="G76" s="12" t="s">
        <v>440</v>
      </c>
      <c r="H76" s="12" t="s">
        <v>260</v>
      </c>
      <c r="I76" s="12" t="s">
        <v>259</v>
      </c>
      <c r="J76" s="12">
        <v>3</v>
      </c>
      <c r="K76" s="12" t="s">
        <v>260</v>
      </c>
      <c r="L76" s="12" t="s">
        <v>260</v>
      </c>
      <c r="M76" s="12" t="s">
        <v>441</v>
      </c>
      <c r="N76" s="7" t="s">
        <v>114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R76" s="1">
        <v>0</v>
      </c>
      <c r="AS76" s="1">
        <v>0</v>
      </c>
      <c r="AT76" s="1">
        <v>0</v>
      </c>
      <c r="AW76" s="1">
        <v>32</v>
      </c>
      <c r="AX76" s="1">
        <f t="shared" si="34"/>
        <v>29</v>
      </c>
      <c r="AY76" s="1">
        <f t="shared" si="35"/>
        <v>0</v>
      </c>
      <c r="AZ76" s="1">
        <f t="shared" si="36"/>
        <v>0</v>
      </c>
      <c r="BA76" s="1">
        <f t="shared" si="53"/>
        <v>29</v>
      </c>
      <c r="BC76" s="1">
        <v>12</v>
      </c>
      <c r="BD76" s="1">
        <f t="shared" si="37"/>
        <v>12</v>
      </c>
      <c r="BE76" s="1">
        <f t="shared" si="38"/>
        <v>0</v>
      </c>
      <c r="BF76" s="1">
        <f t="shared" si="39"/>
        <v>0</v>
      </c>
      <c r="BG76" s="1">
        <f t="shared" si="40"/>
        <v>12</v>
      </c>
      <c r="BI76" s="1">
        <v>4</v>
      </c>
      <c r="BJ76" s="1">
        <f t="shared" si="41"/>
        <v>4</v>
      </c>
      <c r="BK76" s="1">
        <f t="shared" si="42"/>
        <v>0</v>
      </c>
      <c r="BL76" s="1">
        <f t="shared" si="43"/>
        <v>0</v>
      </c>
      <c r="BM76" s="1">
        <f t="shared" si="44"/>
        <v>4</v>
      </c>
      <c r="BO76" s="1">
        <v>12</v>
      </c>
      <c r="BP76" s="1">
        <f t="shared" si="45"/>
        <v>9</v>
      </c>
      <c r="BQ76" s="1">
        <f t="shared" si="46"/>
        <v>0</v>
      </c>
      <c r="BR76" s="1">
        <f t="shared" si="47"/>
        <v>0</v>
      </c>
      <c r="BS76" s="1">
        <f t="shared" si="48"/>
        <v>9</v>
      </c>
      <c r="BU76" s="1">
        <v>4</v>
      </c>
      <c r="BV76" s="1">
        <f t="shared" si="49"/>
        <v>4</v>
      </c>
      <c r="BW76" s="1">
        <f t="shared" si="50"/>
        <v>0</v>
      </c>
      <c r="BX76" s="1">
        <f t="shared" si="51"/>
        <v>0</v>
      </c>
      <c r="BY76" s="1">
        <f t="shared" si="52"/>
        <v>4</v>
      </c>
    </row>
    <row r="77" spans="2:77" x14ac:dyDescent="0.15">
      <c r="B77" s="7" t="s">
        <v>115</v>
      </c>
      <c r="C77" s="12" t="s">
        <v>115</v>
      </c>
      <c r="D77" s="12" t="s">
        <v>437</v>
      </c>
      <c r="E77" s="1" t="s">
        <v>438</v>
      </c>
      <c r="F77" s="11" t="s">
        <v>439</v>
      </c>
      <c r="G77" s="12" t="s">
        <v>440</v>
      </c>
      <c r="H77" s="12" t="s">
        <v>260</v>
      </c>
      <c r="I77" s="12" t="s">
        <v>265</v>
      </c>
      <c r="J77" s="12">
        <v>5</v>
      </c>
      <c r="K77" s="12" t="s">
        <v>254</v>
      </c>
      <c r="L77" s="12" t="s">
        <v>293</v>
      </c>
      <c r="M77" s="12" t="s">
        <v>442</v>
      </c>
      <c r="N77" s="7" t="s">
        <v>115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E77" s="1">
        <v>0</v>
      </c>
      <c r="AF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1</v>
      </c>
      <c r="AP77" s="1">
        <v>1</v>
      </c>
      <c r="AQ77" s="1">
        <v>0</v>
      </c>
      <c r="AR77" s="1">
        <v>0</v>
      </c>
      <c r="AS77" s="1">
        <v>0</v>
      </c>
      <c r="AT77" s="1">
        <v>0</v>
      </c>
      <c r="AW77" s="1">
        <v>32</v>
      </c>
      <c r="AX77" s="1">
        <f t="shared" si="34"/>
        <v>30</v>
      </c>
      <c r="AY77" s="1">
        <f t="shared" si="35"/>
        <v>2</v>
      </c>
      <c r="AZ77" s="1">
        <f t="shared" si="36"/>
        <v>0</v>
      </c>
      <c r="BA77" s="1">
        <f t="shared" si="53"/>
        <v>28</v>
      </c>
      <c r="BC77" s="1">
        <v>12</v>
      </c>
      <c r="BD77" s="1">
        <f t="shared" si="37"/>
        <v>11</v>
      </c>
      <c r="BE77" s="1">
        <f t="shared" si="38"/>
        <v>1</v>
      </c>
      <c r="BF77" s="1">
        <f t="shared" si="39"/>
        <v>0</v>
      </c>
      <c r="BG77" s="1">
        <f t="shared" si="40"/>
        <v>10</v>
      </c>
      <c r="BI77" s="1">
        <v>4</v>
      </c>
      <c r="BJ77" s="1">
        <f t="shared" si="41"/>
        <v>4</v>
      </c>
      <c r="BK77" s="1">
        <f t="shared" si="42"/>
        <v>1</v>
      </c>
      <c r="BL77" s="1">
        <f t="shared" si="43"/>
        <v>0</v>
      </c>
      <c r="BM77" s="1">
        <f t="shared" si="44"/>
        <v>3</v>
      </c>
      <c r="BO77" s="1">
        <v>12</v>
      </c>
      <c r="BP77" s="1">
        <f t="shared" si="45"/>
        <v>12</v>
      </c>
      <c r="BQ77" s="1">
        <f t="shared" si="46"/>
        <v>0</v>
      </c>
      <c r="BR77" s="1">
        <f t="shared" si="47"/>
        <v>0</v>
      </c>
      <c r="BS77" s="1">
        <f t="shared" si="48"/>
        <v>12</v>
      </c>
      <c r="BU77" s="1">
        <v>4</v>
      </c>
      <c r="BV77" s="1">
        <f t="shared" si="49"/>
        <v>3</v>
      </c>
      <c r="BW77" s="1">
        <f t="shared" si="50"/>
        <v>0</v>
      </c>
      <c r="BX77" s="1">
        <f t="shared" si="51"/>
        <v>0</v>
      </c>
      <c r="BY77" s="1">
        <f t="shared" si="52"/>
        <v>3</v>
      </c>
    </row>
    <row r="78" spans="2:77" x14ac:dyDescent="0.15">
      <c r="B78" s="7" t="s">
        <v>116</v>
      </c>
      <c r="C78" s="12" t="s">
        <v>116</v>
      </c>
      <c r="D78" s="12" t="s">
        <v>443</v>
      </c>
      <c r="E78" s="1" t="s">
        <v>444</v>
      </c>
      <c r="F78" s="11" t="s">
        <v>445</v>
      </c>
      <c r="G78" s="12" t="s">
        <v>446</v>
      </c>
      <c r="H78" s="12" t="s">
        <v>254</v>
      </c>
      <c r="I78" s="12" t="s">
        <v>447</v>
      </c>
      <c r="J78" s="12">
        <v>6</v>
      </c>
      <c r="K78" s="12" t="s">
        <v>254</v>
      </c>
      <c r="L78" s="12" t="s">
        <v>293</v>
      </c>
      <c r="M78" s="12" t="s">
        <v>448</v>
      </c>
      <c r="N78" s="7" t="s">
        <v>116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1</v>
      </c>
      <c r="U78" s="1">
        <v>1</v>
      </c>
      <c r="V78" s="1">
        <v>0</v>
      </c>
      <c r="Y78" s="1">
        <v>0</v>
      </c>
      <c r="Z78" s="1">
        <v>0</v>
      </c>
      <c r="AA78" s="1">
        <v>0</v>
      </c>
      <c r="AB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1</v>
      </c>
      <c r="AK78" s="1">
        <v>0</v>
      </c>
      <c r="AL78" s="1">
        <v>0</v>
      </c>
      <c r="AR78" s="1">
        <v>0</v>
      </c>
      <c r="AS78" s="1">
        <v>0</v>
      </c>
      <c r="AT78" s="1">
        <v>0</v>
      </c>
      <c r="AW78" s="1">
        <v>32</v>
      </c>
      <c r="AX78" s="1">
        <f t="shared" si="34"/>
        <v>22</v>
      </c>
      <c r="AY78" s="1">
        <f t="shared" si="35"/>
        <v>3</v>
      </c>
      <c r="AZ78" s="1">
        <f t="shared" si="36"/>
        <v>0</v>
      </c>
      <c r="BA78" s="1">
        <f t="shared" si="53"/>
        <v>19</v>
      </c>
      <c r="BC78" s="1">
        <v>12</v>
      </c>
      <c r="BD78" s="1">
        <f t="shared" si="37"/>
        <v>8</v>
      </c>
      <c r="BE78" s="1">
        <f t="shared" si="38"/>
        <v>1</v>
      </c>
      <c r="BF78" s="1">
        <f t="shared" si="39"/>
        <v>0</v>
      </c>
      <c r="BG78" s="1">
        <f t="shared" si="40"/>
        <v>7</v>
      </c>
      <c r="BI78" s="1">
        <v>4</v>
      </c>
      <c r="BJ78" s="1">
        <f t="shared" si="41"/>
        <v>3</v>
      </c>
      <c r="BK78" s="1">
        <f t="shared" si="42"/>
        <v>1</v>
      </c>
      <c r="BL78" s="1">
        <f t="shared" si="43"/>
        <v>0</v>
      </c>
      <c r="BM78" s="1">
        <f t="shared" si="44"/>
        <v>2</v>
      </c>
      <c r="BO78" s="1">
        <v>12</v>
      </c>
      <c r="BP78" s="1">
        <f t="shared" si="45"/>
        <v>9</v>
      </c>
      <c r="BQ78" s="1">
        <f t="shared" si="46"/>
        <v>1</v>
      </c>
      <c r="BR78" s="1">
        <f t="shared" si="47"/>
        <v>0</v>
      </c>
      <c r="BS78" s="1">
        <f t="shared" si="48"/>
        <v>8</v>
      </c>
      <c r="BU78" s="1">
        <v>4</v>
      </c>
      <c r="BV78" s="1">
        <f t="shared" si="49"/>
        <v>2</v>
      </c>
      <c r="BW78" s="1">
        <f t="shared" si="50"/>
        <v>0</v>
      </c>
      <c r="BX78" s="1">
        <f t="shared" si="51"/>
        <v>0</v>
      </c>
      <c r="BY78" s="1">
        <f t="shared" si="52"/>
        <v>2</v>
      </c>
    </row>
    <row r="79" spans="2:77" x14ac:dyDescent="0.15">
      <c r="B79" s="7" t="s">
        <v>117</v>
      </c>
      <c r="C79" s="12" t="s">
        <v>449</v>
      </c>
      <c r="D79" s="12" t="s">
        <v>443</v>
      </c>
      <c r="E79" s="1" t="s">
        <v>438</v>
      </c>
      <c r="F79" s="11" t="s">
        <v>445</v>
      </c>
      <c r="G79" s="12" t="s">
        <v>446</v>
      </c>
      <c r="H79" s="12" t="s">
        <v>260</v>
      </c>
      <c r="I79" s="12" t="s">
        <v>278</v>
      </c>
      <c r="J79" s="12">
        <v>4</v>
      </c>
      <c r="K79" s="12" t="s">
        <v>254</v>
      </c>
      <c r="L79" s="12" t="s">
        <v>293</v>
      </c>
      <c r="M79" s="12" t="s">
        <v>450</v>
      </c>
      <c r="N79" s="7" t="s">
        <v>117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Q79" s="1">
        <v>0</v>
      </c>
      <c r="AR79" s="1">
        <v>0</v>
      </c>
      <c r="AS79" s="1">
        <v>0</v>
      </c>
      <c r="AT79" s="1">
        <v>0</v>
      </c>
      <c r="AW79" s="1">
        <v>32</v>
      </c>
      <c r="AX79" s="1">
        <f t="shared" si="34"/>
        <v>29</v>
      </c>
      <c r="AY79" s="1">
        <f t="shared" si="35"/>
        <v>0</v>
      </c>
      <c r="AZ79" s="1">
        <f t="shared" si="36"/>
        <v>0</v>
      </c>
      <c r="BA79" s="1">
        <f t="shared" si="53"/>
        <v>29</v>
      </c>
      <c r="BC79" s="1">
        <v>12</v>
      </c>
      <c r="BD79" s="1">
        <f t="shared" si="37"/>
        <v>12</v>
      </c>
      <c r="BE79" s="1">
        <f t="shared" si="38"/>
        <v>0</v>
      </c>
      <c r="BF79" s="1">
        <f t="shared" si="39"/>
        <v>0</v>
      </c>
      <c r="BG79" s="1">
        <f t="shared" si="40"/>
        <v>12</v>
      </c>
      <c r="BI79" s="1">
        <v>4</v>
      </c>
      <c r="BJ79" s="1">
        <f t="shared" si="41"/>
        <v>2</v>
      </c>
      <c r="BK79" s="1">
        <f t="shared" si="42"/>
        <v>0</v>
      </c>
      <c r="BL79" s="1">
        <f t="shared" si="43"/>
        <v>0</v>
      </c>
      <c r="BM79" s="1">
        <f t="shared" si="44"/>
        <v>2</v>
      </c>
      <c r="BO79" s="1">
        <v>12</v>
      </c>
      <c r="BP79" s="1">
        <f t="shared" si="45"/>
        <v>11</v>
      </c>
      <c r="BQ79" s="1">
        <f t="shared" si="46"/>
        <v>0</v>
      </c>
      <c r="BR79" s="1">
        <f t="shared" si="47"/>
        <v>0</v>
      </c>
      <c r="BS79" s="1">
        <f t="shared" si="48"/>
        <v>11</v>
      </c>
      <c r="BU79" s="1">
        <v>4</v>
      </c>
      <c r="BV79" s="1">
        <f t="shared" si="49"/>
        <v>4</v>
      </c>
      <c r="BW79" s="1">
        <f t="shared" si="50"/>
        <v>0</v>
      </c>
      <c r="BX79" s="1">
        <f t="shared" si="51"/>
        <v>0</v>
      </c>
      <c r="BY79" s="1">
        <f t="shared" si="52"/>
        <v>4</v>
      </c>
    </row>
    <row r="80" spans="2:77" x14ac:dyDescent="0.15">
      <c r="B80" s="7" t="s">
        <v>118</v>
      </c>
      <c r="C80" s="12" t="s">
        <v>118</v>
      </c>
      <c r="D80" s="12" t="s">
        <v>443</v>
      </c>
      <c r="E80" s="1" t="s">
        <v>451</v>
      </c>
      <c r="F80" s="11" t="s">
        <v>452</v>
      </c>
      <c r="G80" s="12" t="s">
        <v>446</v>
      </c>
      <c r="H80" s="12" t="s">
        <v>260</v>
      </c>
      <c r="I80" s="12" t="s">
        <v>278</v>
      </c>
      <c r="J80" s="12">
        <v>4</v>
      </c>
      <c r="K80" s="12" t="s">
        <v>260</v>
      </c>
      <c r="L80" s="12" t="s">
        <v>260</v>
      </c>
      <c r="M80" s="12" t="s">
        <v>450</v>
      </c>
      <c r="N80" s="7" t="s">
        <v>118</v>
      </c>
      <c r="R80" s="1">
        <v>0</v>
      </c>
      <c r="S80" s="1">
        <v>0</v>
      </c>
      <c r="U80" s="1">
        <v>0</v>
      </c>
      <c r="V80" s="1">
        <v>0</v>
      </c>
      <c r="W80" s="1">
        <v>1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D80" s="1">
        <v>0</v>
      </c>
      <c r="AI80" s="1">
        <v>1</v>
      </c>
      <c r="AL80" s="1">
        <v>0</v>
      </c>
      <c r="AR80" s="1">
        <v>0</v>
      </c>
      <c r="AT80" s="1">
        <v>0</v>
      </c>
      <c r="AW80" s="1">
        <v>32</v>
      </c>
      <c r="AX80" s="1">
        <f t="shared" si="34"/>
        <v>15</v>
      </c>
      <c r="AY80" s="1">
        <f t="shared" si="35"/>
        <v>2</v>
      </c>
      <c r="AZ80" s="1">
        <f t="shared" si="36"/>
        <v>0</v>
      </c>
      <c r="BA80" s="1">
        <f t="shared" si="53"/>
        <v>13</v>
      </c>
      <c r="BC80" s="1">
        <v>12</v>
      </c>
      <c r="BD80" s="1">
        <f t="shared" si="37"/>
        <v>2</v>
      </c>
      <c r="BE80" s="1">
        <f t="shared" si="38"/>
        <v>0</v>
      </c>
      <c r="BF80" s="1">
        <f t="shared" si="39"/>
        <v>0</v>
      </c>
      <c r="BG80" s="1">
        <f t="shared" si="40"/>
        <v>2</v>
      </c>
      <c r="BI80" s="1">
        <v>4</v>
      </c>
      <c r="BJ80" s="1">
        <f t="shared" si="41"/>
        <v>2</v>
      </c>
      <c r="BK80" s="1">
        <f t="shared" si="42"/>
        <v>0</v>
      </c>
      <c r="BL80" s="1">
        <f t="shared" si="43"/>
        <v>0</v>
      </c>
      <c r="BM80" s="1">
        <f t="shared" si="44"/>
        <v>2</v>
      </c>
      <c r="BO80" s="1">
        <v>12</v>
      </c>
      <c r="BP80" s="1">
        <f t="shared" si="45"/>
        <v>8</v>
      </c>
      <c r="BQ80" s="1">
        <f t="shared" si="46"/>
        <v>2</v>
      </c>
      <c r="BR80" s="1">
        <f t="shared" si="47"/>
        <v>0</v>
      </c>
      <c r="BS80" s="1">
        <f t="shared" si="48"/>
        <v>6</v>
      </c>
      <c r="BU80" s="1">
        <v>4</v>
      </c>
      <c r="BV80" s="1">
        <f t="shared" si="49"/>
        <v>3</v>
      </c>
      <c r="BW80" s="1">
        <f t="shared" si="50"/>
        <v>0</v>
      </c>
      <c r="BX80" s="1">
        <f t="shared" si="51"/>
        <v>0</v>
      </c>
      <c r="BY80" s="1">
        <f t="shared" si="52"/>
        <v>3</v>
      </c>
    </row>
    <row r="81" spans="2:77" x14ac:dyDescent="0.15">
      <c r="B81" s="7">
        <v>70.706000000000003</v>
      </c>
      <c r="C81" s="12" t="s">
        <v>453</v>
      </c>
      <c r="D81" s="12" t="s">
        <v>443</v>
      </c>
      <c r="E81" s="1" t="s">
        <v>454</v>
      </c>
      <c r="F81" s="11" t="s">
        <v>455</v>
      </c>
      <c r="G81" s="12" t="s">
        <v>446</v>
      </c>
      <c r="H81" s="12" t="s">
        <v>260</v>
      </c>
      <c r="I81" s="12" t="s">
        <v>259</v>
      </c>
      <c r="J81" s="12">
        <v>3</v>
      </c>
      <c r="K81" s="12" t="s">
        <v>260</v>
      </c>
      <c r="L81" s="12" t="s">
        <v>260</v>
      </c>
      <c r="M81" s="12" t="s">
        <v>456</v>
      </c>
      <c r="N81" s="7">
        <v>70.706000000000003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W81" s="1">
        <v>32</v>
      </c>
      <c r="AX81" s="1">
        <f t="shared" si="34"/>
        <v>31</v>
      </c>
      <c r="AY81" s="1">
        <f t="shared" si="35"/>
        <v>0</v>
      </c>
      <c r="AZ81" s="1">
        <f t="shared" si="36"/>
        <v>0</v>
      </c>
      <c r="BA81" s="1">
        <f t="shared" si="53"/>
        <v>31</v>
      </c>
      <c r="BC81" s="1">
        <v>12</v>
      </c>
      <c r="BD81" s="1">
        <f t="shared" si="37"/>
        <v>12</v>
      </c>
      <c r="BE81" s="1">
        <f t="shared" si="38"/>
        <v>0</v>
      </c>
      <c r="BF81" s="1">
        <f t="shared" si="39"/>
        <v>0</v>
      </c>
      <c r="BG81" s="1">
        <f t="shared" si="40"/>
        <v>12</v>
      </c>
      <c r="BI81" s="1">
        <v>4</v>
      </c>
      <c r="BJ81" s="1">
        <f t="shared" si="41"/>
        <v>3</v>
      </c>
      <c r="BK81" s="1">
        <f t="shared" si="42"/>
        <v>0</v>
      </c>
      <c r="BL81" s="1">
        <f t="shared" si="43"/>
        <v>0</v>
      </c>
      <c r="BM81" s="1">
        <f t="shared" si="44"/>
        <v>3</v>
      </c>
      <c r="BO81" s="1">
        <v>12</v>
      </c>
      <c r="BP81" s="1">
        <f t="shared" si="45"/>
        <v>12</v>
      </c>
      <c r="BQ81" s="1">
        <f t="shared" si="46"/>
        <v>0</v>
      </c>
      <c r="BR81" s="1">
        <f t="shared" si="47"/>
        <v>0</v>
      </c>
      <c r="BS81" s="1">
        <f t="shared" si="48"/>
        <v>12</v>
      </c>
      <c r="BU81" s="1">
        <v>4</v>
      </c>
      <c r="BV81" s="1">
        <f t="shared" si="49"/>
        <v>4</v>
      </c>
      <c r="BW81" s="1">
        <f t="shared" si="50"/>
        <v>0</v>
      </c>
      <c r="BX81" s="1">
        <f t="shared" si="51"/>
        <v>0</v>
      </c>
      <c r="BY81" s="1">
        <f t="shared" si="52"/>
        <v>4</v>
      </c>
    </row>
    <row r="82" spans="2:77" x14ac:dyDescent="0.15">
      <c r="B82" s="7">
        <v>114256</v>
      </c>
      <c r="C82" s="1" t="s">
        <v>457</v>
      </c>
      <c r="D82" s="1" t="s">
        <v>458</v>
      </c>
      <c r="E82" s="1" t="s">
        <v>459</v>
      </c>
      <c r="F82" s="11" t="s">
        <v>460</v>
      </c>
      <c r="G82" s="1" t="s">
        <v>461</v>
      </c>
      <c r="H82" s="1" t="s">
        <v>254</v>
      </c>
      <c r="I82" s="1" t="s">
        <v>265</v>
      </c>
      <c r="J82" s="1">
        <v>5</v>
      </c>
      <c r="K82" s="1" t="s">
        <v>274</v>
      </c>
      <c r="L82" s="1" t="s">
        <v>275</v>
      </c>
      <c r="M82" s="1" t="s">
        <v>462</v>
      </c>
      <c r="N82" s="7">
        <v>114256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I82" s="1">
        <v>0</v>
      </c>
      <c r="AJ82" s="1">
        <v>0</v>
      </c>
      <c r="AL82" s="1">
        <v>0</v>
      </c>
      <c r="AM82" s="1">
        <v>0</v>
      </c>
      <c r="AN82" s="1">
        <v>0</v>
      </c>
      <c r="AO82" s="1">
        <v>0</v>
      </c>
      <c r="AQ82" s="1">
        <v>0</v>
      </c>
      <c r="AR82" s="1">
        <v>0</v>
      </c>
      <c r="AS82" s="1">
        <v>0</v>
      </c>
      <c r="AT82" s="1">
        <v>0</v>
      </c>
      <c r="AW82" s="1">
        <v>32</v>
      </c>
      <c r="AX82" s="1">
        <f t="shared" si="34"/>
        <v>29</v>
      </c>
      <c r="AY82" s="1">
        <f t="shared" si="35"/>
        <v>0</v>
      </c>
      <c r="AZ82" s="1">
        <f t="shared" si="36"/>
        <v>0</v>
      </c>
      <c r="BA82" s="1">
        <f t="shared" si="53"/>
        <v>29</v>
      </c>
      <c r="BC82" s="1">
        <v>12</v>
      </c>
      <c r="BD82" s="1">
        <f t="shared" si="37"/>
        <v>12</v>
      </c>
      <c r="BE82" s="1">
        <f t="shared" si="38"/>
        <v>0</v>
      </c>
      <c r="BF82" s="1">
        <f t="shared" si="39"/>
        <v>0</v>
      </c>
      <c r="BG82" s="1">
        <f t="shared" si="40"/>
        <v>12</v>
      </c>
      <c r="BI82" s="1">
        <v>4</v>
      </c>
      <c r="BJ82" s="1">
        <f t="shared" si="41"/>
        <v>2</v>
      </c>
      <c r="BK82" s="1">
        <f t="shared" si="42"/>
        <v>0</v>
      </c>
      <c r="BL82" s="1">
        <f t="shared" si="43"/>
        <v>0</v>
      </c>
      <c r="BM82" s="1">
        <f t="shared" si="44"/>
        <v>2</v>
      </c>
      <c r="BO82" s="1">
        <v>12</v>
      </c>
      <c r="BP82" s="1">
        <f t="shared" si="45"/>
        <v>11</v>
      </c>
      <c r="BQ82" s="1">
        <f t="shared" si="46"/>
        <v>0</v>
      </c>
      <c r="BR82" s="1">
        <f t="shared" si="47"/>
        <v>0</v>
      </c>
      <c r="BS82" s="1">
        <f t="shared" si="48"/>
        <v>11</v>
      </c>
      <c r="BU82" s="1">
        <v>4</v>
      </c>
      <c r="BV82" s="1">
        <f t="shared" si="49"/>
        <v>4</v>
      </c>
      <c r="BW82" s="1">
        <f t="shared" si="50"/>
        <v>0</v>
      </c>
      <c r="BX82" s="1">
        <f t="shared" si="51"/>
        <v>0</v>
      </c>
      <c r="BY82" s="1">
        <f t="shared" si="52"/>
        <v>4</v>
      </c>
    </row>
    <row r="83" spans="2:77" x14ac:dyDescent="0.15">
      <c r="B83" s="7">
        <v>187770</v>
      </c>
      <c r="C83" s="1" t="s">
        <v>463</v>
      </c>
      <c r="D83" s="1" t="s">
        <v>458</v>
      </c>
      <c r="E83" s="15" t="s">
        <v>464</v>
      </c>
      <c r="F83" s="16" t="s">
        <v>460</v>
      </c>
      <c r="G83" s="12" t="s">
        <v>461</v>
      </c>
      <c r="H83" s="12" t="s">
        <v>254</v>
      </c>
      <c r="I83" s="12" t="s">
        <v>371</v>
      </c>
      <c r="J83" s="12">
        <v>7</v>
      </c>
      <c r="K83" s="12" t="s">
        <v>275</v>
      </c>
      <c r="L83" s="12" t="s">
        <v>275</v>
      </c>
      <c r="M83" s="1" t="s">
        <v>465</v>
      </c>
      <c r="N83" s="7">
        <v>187770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D83" s="1">
        <v>0</v>
      </c>
      <c r="AE83" s="1">
        <v>0</v>
      </c>
      <c r="AF83" s="1">
        <v>0</v>
      </c>
      <c r="AH83" s="1">
        <v>1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W83" s="1">
        <v>32</v>
      </c>
      <c r="AX83" s="1">
        <f t="shared" si="34"/>
        <v>29</v>
      </c>
      <c r="AY83" s="1">
        <f t="shared" si="35"/>
        <v>1</v>
      </c>
      <c r="AZ83" s="1">
        <f t="shared" si="36"/>
        <v>0</v>
      </c>
      <c r="BA83" s="1">
        <f t="shared" si="53"/>
        <v>28</v>
      </c>
      <c r="BC83" s="1">
        <v>12</v>
      </c>
      <c r="BD83" s="1">
        <f t="shared" si="37"/>
        <v>11</v>
      </c>
      <c r="BE83" s="1">
        <f t="shared" si="38"/>
        <v>0</v>
      </c>
      <c r="BF83" s="1">
        <f t="shared" si="39"/>
        <v>0</v>
      </c>
      <c r="BG83" s="1">
        <f t="shared" si="40"/>
        <v>11</v>
      </c>
      <c r="BI83" s="1">
        <v>4</v>
      </c>
      <c r="BJ83" s="1">
        <f t="shared" si="41"/>
        <v>4</v>
      </c>
      <c r="BK83" s="1">
        <f t="shared" si="42"/>
        <v>1</v>
      </c>
      <c r="BL83" s="1">
        <f t="shared" si="43"/>
        <v>0</v>
      </c>
      <c r="BM83" s="1">
        <f t="shared" si="44"/>
        <v>3</v>
      </c>
      <c r="BO83" s="1">
        <v>12</v>
      </c>
      <c r="BP83" s="1">
        <f t="shared" si="45"/>
        <v>11</v>
      </c>
      <c r="BQ83" s="1">
        <f t="shared" si="46"/>
        <v>0</v>
      </c>
      <c r="BR83" s="1">
        <f t="shared" si="47"/>
        <v>0</v>
      </c>
      <c r="BS83" s="1">
        <f t="shared" si="48"/>
        <v>11</v>
      </c>
      <c r="BU83" s="1">
        <v>4</v>
      </c>
      <c r="BV83" s="1">
        <f t="shared" si="49"/>
        <v>3</v>
      </c>
      <c r="BW83" s="1">
        <f t="shared" si="50"/>
        <v>0</v>
      </c>
      <c r="BX83" s="1">
        <f t="shared" si="51"/>
        <v>0</v>
      </c>
      <c r="BY83" s="1">
        <f t="shared" si="52"/>
        <v>3</v>
      </c>
    </row>
    <row r="84" spans="2:77" x14ac:dyDescent="0.15">
      <c r="B84" s="7">
        <v>182032</v>
      </c>
      <c r="C84" s="15" t="s">
        <v>466</v>
      </c>
      <c r="D84" s="12" t="s">
        <v>458</v>
      </c>
      <c r="E84" s="15" t="s">
        <v>467</v>
      </c>
      <c r="F84" s="16" t="s">
        <v>460</v>
      </c>
      <c r="G84" s="12" t="s">
        <v>461</v>
      </c>
      <c r="H84" s="12" t="s">
        <v>254</v>
      </c>
      <c r="I84" s="12" t="s">
        <v>265</v>
      </c>
      <c r="J84" s="12">
        <v>5</v>
      </c>
      <c r="K84" s="12" t="s">
        <v>274</v>
      </c>
      <c r="L84" s="12" t="s">
        <v>254</v>
      </c>
      <c r="M84" s="12" t="s">
        <v>462</v>
      </c>
      <c r="N84" s="7">
        <v>182032</v>
      </c>
      <c r="O84" s="1">
        <v>0</v>
      </c>
      <c r="P84" s="1">
        <v>1</v>
      </c>
      <c r="R84" s="1">
        <v>0</v>
      </c>
      <c r="S84" s="1">
        <v>0</v>
      </c>
      <c r="U84" s="1">
        <v>1</v>
      </c>
      <c r="Y84" s="1">
        <v>1</v>
      </c>
      <c r="AA84" s="1">
        <v>1</v>
      </c>
      <c r="AB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K84" s="1">
        <v>1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1</v>
      </c>
      <c r="AR84" s="1">
        <v>1</v>
      </c>
      <c r="AS84" s="1">
        <v>0</v>
      </c>
      <c r="AT84" s="1">
        <v>0</v>
      </c>
      <c r="AW84" s="1">
        <v>32</v>
      </c>
      <c r="AX84" s="1">
        <f t="shared" si="34"/>
        <v>23</v>
      </c>
      <c r="AY84" s="1">
        <f t="shared" si="35"/>
        <v>7</v>
      </c>
      <c r="AZ84" s="1">
        <f t="shared" si="36"/>
        <v>0</v>
      </c>
      <c r="BA84" s="1">
        <f t="shared" si="53"/>
        <v>16</v>
      </c>
      <c r="BC84" s="1">
        <v>12</v>
      </c>
      <c r="BD84" s="1">
        <f t="shared" si="37"/>
        <v>10</v>
      </c>
      <c r="BE84" s="1">
        <f t="shared" si="38"/>
        <v>1</v>
      </c>
      <c r="BF84" s="1">
        <f t="shared" si="39"/>
        <v>0</v>
      </c>
      <c r="BG84" s="1">
        <f t="shared" si="40"/>
        <v>9</v>
      </c>
      <c r="BI84" s="1">
        <v>4</v>
      </c>
      <c r="BJ84" s="1">
        <f t="shared" si="41"/>
        <v>3</v>
      </c>
      <c r="BK84" s="1">
        <f t="shared" si="42"/>
        <v>1</v>
      </c>
      <c r="BL84" s="1">
        <f t="shared" si="43"/>
        <v>0</v>
      </c>
      <c r="BM84" s="1">
        <f t="shared" si="44"/>
        <v>2</v>
      </c>
      <c r="BO84" s="1">
        <v>12</v>
      </c>
      <c r="BP84" s="1">
        <f t="shared" si="45"/>
        <v>7</v>
      </c>
      <c r="BQ84" s="1">
        <f t="shared" si="46"/>
        <v>5</v>
      </c>
      <c r="BR84" s="1">
        <f t="shared" si="47"/>
        <v>0</v>
      </c>
      <c r="BS84" s="1">
        <f t="shared" si="48"/>
        <v>2</v>
      </c>
      <c r="BU84" s="1">
        <v>4</v>
      </c>
      <c r="BV84" s="1">
        <f t="shared" si="49"/>
        <v>3</v>
      </c>
      <c r="BW84" s="1">
        <f t="shared" si="50"/>
        <v>0</v>
      </c>
      <c r="BX84" s="1">
        <f t="shared" si="51"/>
        <v>0</v>
      </c>
      <c r="BY84" s="1">
        <f t="shared" si="52"/>
        <v>3</v>
      </c>
    </row>
    <row r="85" spans="2:77" x14ac:dyDescent="0.15">
      <c r="B85" s="7" t="s">
        <v>119</v>
      </c>
      <c r="C85" s="12" t="s">
        <v>119</v>
      </c>
      <c r="D85" s="12" t="s">
        <v>458</v>
      </c>
      <c r="E85" s="15" t="s">
        <v>468</v>
      </c>
      <c r="F85" s="16" t="s">
        <v>460</v>
      </c>
      <c r="G85" s="12" t="s">
        <v>461</v>
      </c>
      <c r="H85" s="12" t="s">
        <v>254</v>
      </c>
      <c r="I85" s="12" t="s">
        <v>265</v>
      </c>
      <c r="J85" s="12">
        <v>5</v>
      </c>
      <c r="K85" s="12" t="s">
        <v>293</v>
      </c>
      <c r="L85" s="12" t="s">
        <v>279</v>
      </c>
      <c r="M85" s="12" t="s">
        <v>462</v>
      </c>
      <c r="N85" s="7" t="s">
        <v>119</v>
      </c>
      <c r="O85" s="1">
        <v>0</v>
      </c>
      <c r="P85" s="1">
        <v>0</v>
      </c>
      <c r="Q85" s="1">
        <v>0</v>
      </c>
      <c r="R85" s="1">
        <v>0</v>
      </c>
      <c r="U85" s="1">
        <v>1</v>
      </c>
      <c r="X85" s="1">
        <v>1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21" t="s">
        <v>246</v>
      </c>
      <c r="AI85" s="2" t="s">
        <v>246</v>
      </c>
      <c r="AJ85" s="1">
        <v>1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1</v>
      </c>
      <c r="AR85" s="1">
        <v>1</v>
      </c>
      <c r="AT85" s="1">
        <v>0</v>
      </c>
      <c r="AW85" s="1">
        <v>32</v>
      </c>
      <c r="AX85" s="1">
        <f t="shared" si="34"/>
        <v>23</v>
      </c>
      <c r="AY85" s="1">
        <f t="shared" si="35"/>
        <v>5</v>
      </c>
      <c r="AZ85" s="1">
        <f t="shared" si="36"/>
        <v>2</v>
      </c>
      <c r="BA85" s="1">
        <f t="shared" si="53"/>
        <v>16</v>
      </c>
      <c r="BC85" s="1">
        <v>12</v>
      </c>
      <c r="BD85" s="1">
        <f t="shared" si="37"/>
        <v>10</v>
      </c>
      <c r="BE85" s="1">
        <f t="shared" si="38"/>
        <v>0</v>
      </c>
      <c r="BF85" s="1">
        <f t="shared" si="39"/>
        <v>0</v>
      </c>
      <c r="BG85" s="1">
        <f t="shared" si="40"/>
        <v>10</v>
      </c>
      <c r="BI85" s="1">
        <v>4</v>
      </c>
      <c r="BJ85" s="1">
        <f t="shared" si="41"/>
        <v>3</v>
      </c>
      <c r="BK85" s="1">
        <f>(SUM(U85:V85))+AP85</f>
        <v>2</v>
      </c>
      <c r="BL85" s="20">
        <f t="shared" si="43"/>
        <v>1</v>
      </c>
      <c r="BM85" s="1">
        <f t="shared" si="44"/>
        <v>0</v>
      </c>
      <c r="BO85" s="1">
        <v>12</v>
      </c>
      <c r="BP85" s="1">
        <f t="shared" si="45"/>
        <v>6</v>
      </c>
      <c r="BQ85" s="1">
        <f t="shared" si="46"/>
        <v>3</v>
      </c>
      <c r="BR85" s="1">
        <f t="shared" si="47"/>
        <v>1</v>
      </c>
      <c r="BS85" s="1">
        <f t="shared" si="48"/>
        <v>2</v>
      </c>
      <c r="BU85" s="1">
        <v>4</v>
      </c>
      <c r="BV85" s="1">
        <f t="shared" si="49"/>
        <v>4</v>
      </c>
      <c r="BW85" s="1">
        <f t="shared" si="50"/>
        <v>0</v>
      </c>
      <c r="BX85" s="1">
        <f t="shared" si="51"/>
        <v>0</v>
      </c>
      <c r="BY85" s="1">
        <f t="shared" si="52"/>
        <v>4</v>
      </c>
    </row>
    <row r="86" spans="2:77" x14ac:dyDescent="0.15">
      <c r="B86" s="7" t="s">
        <v>120</v>
      </c>
      <c r="C86" s="12" t="s">
        <v>120</v>
      </c>
      <c r="D86" s="12" t="s">
        <v>458</v>
      </c>
      <c r="E86" s="12" t="s">
        <v>469</v>
      </c>
      <c r="F86" s="13" t="s">
        <v>460</v>
      </c>
      <c r="G86" s="12" t="s">
        <v>461</v>
      </c>
      <c r="H86" s="12" t="s">
        <v>254</v>
      </c>
      <c r="I86" s="12" t="s">
        <v>278</v>
      </c>
      <c r="J86" s="12">
        <v>4</v>
      </c>
      <c r="K86" s="12" t="s">
        <v>260</v>
      </c>
      <c r="L86" s="12" t="s">
        <v>279</v>
      </c>
      <c r="M86" s="12" t="s">
        <v>470</v>
      </c>
      <c r="N86" s="7" t="s">
        <v>120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V86" s="1">
        <v>0</v>
      </c>
      <c r="X86" s="1">
        <v>0</v>
      </c>
      <c r="Y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W86" s="1">
        <v>32</v>
      </c>
      <c r="AX86" s="1">
        <f t="shared" si="34"/>
        <v>29</v>
      </c>
      <c r="AY86" s="1">
        <f t="shared" si="35"/>
        <v>0</v>
      </c>
      <c r="AZ86" s="1">
        <f t="shared" si="36"/>
        <v>0</v>
      </c>
      <c r="BA86" s="1">
        <f t="shared" si="53"/>
        <v>29</v>
      </c>
      <c r="BC86" s="1">
        <v>12</v>
      </c>
      <c r="BD86" s="1">
        <f t="shared" si="37"/>
        <v>12</v>
      </c>
      <c r="BE86" s="1">
        <f t="shared" si="38"/>
        <v>0</v>
      </c>
      <c r="BF86" s="1">
        <f t="shared" si="39"/>
        <v>0</v>
      </c>
      <c r="BG86" s="1">
        <f t="shared" si="40"/>
        <v>12</v>
      </c>
      <c r="BI86" s="1">
        <v>4</v>
      </c>
      <c r="BJ86" s="1">
        <f t="shared" si="41"/>
        <v>3</v>
      </c>
      <c r="BK86" s="1">
        <f t="shared" ref="BK86:BK117" si="54">(SUM(U86:V86))+AH86+AP86</f>
        <v>0</v>
      </c>
      <c r="BL86" s="1">
        <f t="shared" si="43"/>
        <v>0</v>
      </c>
      <c r="BM86" s="1">
        <f t="shared" si="44"/>
        <v>3</v>
      </c>
      <c r="BO86" s="1">
        <v>12</v>
      </c>
      <c r="BP86" s="1">
        <f t="shared" si="45"/>
        <v>10</v>
      </c>
      <c r="BQ86" s="1">
        <f t="shared" si="46"/>
        <v>0</v>
      </c>
      <c r="BR86" s="1">
        <f t="shared" si="47"/>
        <v>0</v>
      </c>
      <c r="BS86" s="1">
        <f t="shared" si="48"/>
        <v>10</v>
      </c>
      <c r="BU86" s="1">
        <v>4</v>
      </c>
      <c r="BV86" s="1">
        <f t="shared" si="49"/>
        <v>4</v>
      </c>
      <c r="BW86" s="1">
        <f t="shared" si="50"/>
        <v>0</v>
      </c>
      <c r="BX86" s="1">
        <f t="shared" si="51"/>
        <v>0</v>
      </c>
      <c r="BY86" s="1">
        <f t="shared" si="52"/>
        <v>4</v>
      </c>
    </row>
    <row r="87" spans="2:77" x14ac:dyDescent="0.15">
      <c r="B87" s="7" t="s">
        <v>122</v>
      </c>
      <c r="C87" s="12" t="s">
        <v>122</v>
      </c>
      <c r="D87" s="12" t="s">
        <v>458</v>
      </c>
      <c r="E87" s="12" t="s">
        <v>471</v>
      </c>
      <c r="F87" s="13" t="s">
        <v>460</v>
      </c>
      <c r="G87" s="12" t="s">
        <v>461</v>
      </c>
      <c r="H87" s="12" t="s">
        <v>254</v>
      </c>
      <c r="I87" s="12" t="s">
        <v>278</v>
      </c>
      <c r="J87" s="12">
        <v>4</v>
      </c>
      <c r="K87" s="12" t="s">
        <v>254</v>
      </c>
      <c r="L87" s="12" t="s">
        <v>293</v>
      </c>
      <c r="M87" s="12" t="s">
        <v>470</v>
      </c>
      <c r="N87" s="7" t="s">
        <v>122</v>
      </c>
      <c r="O87" s="1">
        <v>0</v>
      </c>
      <c r="R87" s="1">
        <v>0</v>
      </c>
      <c r="U87" s="1">
        <v>0</v>
      </c>
      <c r="W87" s="1">
        <v>1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W87" s="1">
        <v>32</v>
      </c>
      <c r="AX87" s="1">
        <f t="shared" si="34"/>
        <v>21</v>
      </c>
      <c r="AY87" s="1">
        <f t="shared" si="35"/>
        <v>1</v>
      </c>
      <c r="AZ87" s="1">
        <f t="shared" si="36"/>
        <v>0</v>
      </c>
      <c r="BA87" s="1">
        <f t="shared" si="53"/>
        <v>20</v>
      </c>
      <c r="BC87" s="1">
        <v>12</v>
      </c>
      <c r="BD87" s="1">
        <f t="shared" si="37"/>
        <v>7</v>
      </c>
      <c r="BE87" s="1">
        <f t="shared" si="38"/>
        <v>0</v>
      </c>
      <c r="BF87" s="1">
        <f t="shared" si="39"/>
        <v>0</v>
      </c>
      <c r="BG87" s="1">
        <f t="shared" si="40"/>
        <v>7</v>
      </c>
      <c r="BI87" s="1">
        <v>4</v>
      </c>
      <c r="BJ87" s="1">
        <f t="shared" si="41"/>
        <v>2</v>
      </c>
      <c r="BK87" s="1">
        <f t="shared" si="54"/>
        <v>0</v>
      </c>
      <c r="BL87" s="1">
        <f t="shared" si="43"/>
        <v>0</v>
      </c>
      <c r="BM87" s="1">
        <f t="shared" si="44"/>
        <v>2</v>
      </c>
      <c r="BO87" s="1">
        <v>12</v>
      </c>
      <c r="BP87" s="1">
        <f t="shared" si="45"/>
        <v>9</v>
      </c>
      <c r="BQ87" s="1">
        <f t="shared" si="46"/>
        <v>1</v>
      </c>
      <c r="BR87" s="1">
        <f t="shared" si="47"/>
        <v>0</v>
      </c>
      <c r="BS87" s="1">
        <f t="shared" si="48"/>
        <v>8</v>
      </c>
      <c r="BU87" s="1">
        <v>4</v>
      </c>
      <c r="BV87" s="1">
        <f t="shared" si="49"/>
        <v>3</v>
      </c>
      <c r="BW87" s="1">
        <f t="shared" si="50"/>
        <v>0</v>
      </c>
      <c r="BX87" s="1">
        <f t="shared" si="51"/>
        <v>0</v>
      </c>
      <c r="BY87" s="1">
        <f t="shared" si="52"/>
        <v>3</v>
      </c>
    </row>
    <row r="88" spans="2:77" x14ac:dyDescent="0.15">
      <c r="B88" s="7" t="s">
        <v>123</v>
      </c>
      <c r="C88" s="12" t="s">
        <v>123</v>
      </c>
      <c r="D88" s="12" t="s">
        <v>458</v>
      </c>
      <c r="E88" s="12" t="s">
        <v>487</v>
      </c>
      <c r="F88" s="14" t="s">
        <v>460</v>
      </c>
      <c r="G88" s="12" t="s">
        <v>461</v>
      </c>
      <c r="H88" s="12" t="s">
        <v>254</v>
      </c>
      <c r="I88" s="12" t="s">
        <v>278</v>
      </c>
      <c r="J88" s="12">
        <v>4</v>
      </c>
      <c r="K88" s="12" t="s">
        <v>293</v>
      </c>
      <c r="L88" s="12" t="s">
        <v>279</v>
      </c>
      <c r="M88" s="12" t="s">
        <v>470</v>
      </c>
      <c r="N88" s="7" t="s">
        <v>123</v>
      </c>
      <c r="O88" s="1">
        <v>0</v>
      </c>
      <c r="P88" s="1">
        <v>0</v>
      </c>
      <c r="Q88" s="1">
        <v>0</v>
      </c>
      <c r="T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1</v>
      </c>
      <c r="AA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W88" s="1">
        <v>32</v>
      </c>
      <c r="AX88" s="1">
        <f t="shared" si="34"/>
        <v>27</v>
      </c>
      <c r="AY88" s="1">
        <f t="shared" si="35"/>
        <v>1</v>
      </c>
      <c r="AZ88" s="1">
        <f t="shared" si="36"/>
        <v>0</v>
      </c>
      <c r="BA88" s="1">
        <f t="shared" si="53"/>
        <v>26</v>
      </c>
      <c r="BC88" s="1">
        <v>12</v>
      </c>
      <c r="BD88" s="1">
        <f t="shared" si="37"/>
        <v>10</v>
      </c>
      <c r="BE88" s="1">
        <f t="shared" si="38"/>
        <v>0</v>
      </c>
      <c r="BF88" s="1">
        <f t="shared" si="39"/>
        <v>0</v>
      </c>
      <c r="BG88" s="1">
        <f t="shared" si="40"/>
        <v>10</v>
      </c>
      <c r="BI88" s="1">
        <v>4</v>
      </c>
      <c r="BJ88" s="1">
        <f t="shared" si="41"/>
        <v>3</v>
      </c>
      <c r="BK88" s="1">
        <f t="shared" si="54"/>
        <v>0</v>
      </c>
      <c r="BL88" s="1">
        <f t="shared" si="43"/>
        <v>0</v>
      </c>
      <c r="BM88" s="1">
        <f t="shared" si="44"/>
        <v>3</v>
      </c>
      <c r="BO88" s="1">
        <v>12</v>
      </c>
      <c r="BP88" s="1">
        <f t="shared" si="45"/>
        <v>11</v>
      </c>
      <c r="BQ88" s="1">
        <f t="shared" si="46"/>
        <v>1</v>
      </c>
      <c r="BR88" s="1">
        <f t="shared" si="47"/>
        <v>0</v>
      </c>
      <c r="BS88" s="1">
        <f t="shared" si="48"/>
        <v>10</v>
      </c>
      <c r="BU88" s="1">
        <v>4</v>
      </c>
      <c r="BV88" s="1">
        <f t="shared" si="49"/>
        <v>3</v>
      </c>
      <c r="BW88" s="1">
        <f t="shared" si="50"/>
        <v>0</v>
      </c>
      <c r="BX88" s="1">
        <f t="shared" si="51"/>
        <v>0</v>
      </c>
      <c r="BY88" s="1">
        <f t="shared" si="52"/>
        <v>3</v>
      </c>
    </row>
    <row r="89" spans="2:77" x14ac:dyDescent="0.15">
      <c r="B89" s="7" t="s">
        <v>124</v>
      </c>
      <c r="C89" s="12" t="s">
        <v>124</v>
      </c>
      <c r="D89" s="12" t="s">
        <v>458</v>
      </c>
      <c r="E89" s="12" t="s">
        <v>487</v>
      </c>
      <c r="F89" s="14" t="s">
        <v>460</v>
      </c>
      <c r="G89" s="12" t="s">
        <v>461</v>
      </c>
      <c r="H89" s="12" t="s">
        <v>254</v>
      </c>
      <c r="I89" s="12" t="s">
        <v>488</v>
      </c>
      <c r="J89" s="12">
        <v>4.5</v>
      </c>
      <c r="K89" s="12" t="s">
        <v>260</v>
      </c>
      <c r="L89" s="12" t="s">
        <v>293</v>
      </c>
      <c r="M89" s="12" t="s">
        <v>489</v>
      </c>
      <c r="N89" s="7" t="s">
        <v>124</v>
      </c>
      <c r="P89" s="1">
        <v>1</v>
      </c>
      <c r="Q89" s="1">
        <v>0</v>
      </c>
      <c r="S89" s="1">
        <v>0</v>
      </c>
      <c r="T89" s="1">
        <v>0</v>
      </c>
      <c r="U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O89" s="1">
        <v>0</v>
      </c>
      <c r="AP89" s="1">
        <v>0</v>
      </c>
      <c r="AQ89" s="1">
        <v>0</v>
      </c>
      <c r="AR89" s="1">
        <v>0</v>
      </c>
      <c r="AT89" s="1">
        <v>0</v>
      </c>
      <c r="AW89" s="1">
        <v>32</v>
      </c>
      <c r="AX89" s="1">
        <f t="shared" si="34"/>
        <v>25</v>
      </c>
      <c r="AY89" s="1">
        <f t="shared" si="35"/>
        <v>1</v>
      </c>
      <c r="AZ89" s="1">
        <f t="shared" si="36"/>
        <v>0</v>
      </c>
      <c r="BA89" s="1">
        <f t="shared" si="53"/>
        <v>24</v>
      </c>
      <c r="BC89" s="1">
        <v>12</v>
      </c>
      <c r="BD89" s="1">
        <f t="shared" si="37"/>
        <v>8</v>
      </c>
      <c r="BE89" s="1">
        <f t="shared" si="38"/>
        <v>1</v>
      </c>
      <c r="BF89" s="1">
        <f t="shared" si="39"/>
        <v>0</v>
      </c>
      <c r="BG89" s="1">
        <f t="shared" si="40"/>
        <v>7</v>
      </c>
      <c r="BI89" s="1">
        <v>4</v>
      </c>
      <c r="BJ89" s="1">
        <f t="shared" si="41"/>
        <v>3</v>
      </c>
      <c r="BK89" s="1">
        <f t="shared" si="54"/>
        <v>0</v>
      </c>
      <c r="BL89" s="1">
        <f t="shared" si="43"/>
        <v>0</v>
      </c>
      <c r="BM89" s="1">
        <f t="shared" si="44"/>
        <v>3</v>
      </c>
      <c r="BO89" s="1">
        <v>12</v>
      </c>
      <c r="BP89" s="1">
        <f t="shared" si="45"/>
        <v>11</v>
      </c>
      <c r="BQ89" s="1">
        <f t="shared" si="46"/>
        <v>0</v>
      </c>
      <c r="BR89" s="1">
        <f t="shared" si="47"/>
        <v>0</v>
      </c>
      <c r="BS89" s="1">
        <f t="shared" si="48"/>
        <v>11</v>
      </c>
      <c r="BU89" s="1">
        <v>4</v>
      </c>
      <c r="BV89" s="1">
        <f t="shared" si="49"/>
        <v>3</v>
      </c>
      <c r="BW89" s="1">
        <f t="shared" si="50"/>
        <v>0</v>
      </c>
      <c r="BX89" s="1">
        <f t="shared" si="51"/>
        <v>0</v>
      </c>
      <c r="BY89" s="1">
        <f t="shared" si="52"/>
        <v>3</v>
      </c>
    </row>
    <row r="90" spans="2:77" x14ac:dyDescent="0.15">
      <c r="B90" s="7" t="s">
        <v>125</v>
      </c>
      <c r="C90" s="12" t="s">
        <v>125</v>
      </c>
      <c r="D90" s="12" t="s">
        <v>458</v>
      </c>
      <c r="E90" s="12" t="s">
        <v>487</v>
      </c>
      <c r="F90" s="14" t="s">
        <v>460</v>
      </c>
      <c r="G90" s="12" t="s">
        <v>461</v>
      </c>
      <c r="H90" s="12" t="s">
        <v>254</v>
      </c>
      <c r="I90" s="12" t="s">
        <v>278</v>
      </c>
      <c r="J90" s="12">
        <v>4</v>
      </c>
      <c r="K90" s="12" t="s">
        <v>254</v>
      </c>
      <c r="L90" s="12" t="s">
        <v>293</v>
      </c>
      <c r="M90" s="12" t="s">
        <v>470</v>
      </c>
      <c r="N90" s="7" t="s">
        <v>125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1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1</v>
      </c>
      <c r="AQ90" s="1">
        <v>0</v>
      </c>
      <c r="AR90" s="1">
        <v>0</v>
      </c>
      <c r="AT90" s="1">
        <v>0</v>
      </c>
      <c r="AW90" s="1">
        <v>32</v>
      </c>
      <c r="AX90" s="1">
        <f t="shared" si="34"/>
        <v>31</v>
      </c>
      <c r="AY90" s="1">
        <f t="shared" si="35"/>
        <v>2</v>
      </c>
      <c r="AZ90" s="1">
        <f t="shared" si="36"/>
        <v>0</v>
      </c>
      <c r="BA90" s="1">
        <f t="shared" si="53"/>
        <v>29</v>
      </c>
      <c r="BC90" s="1">
        <v>12</v>
      </c>
      <c r="BD90" s="1">
        <f t="shared" si="37"/>
        <v>12</v>
      </c>
      <c r="BE90" s="1">
        <f t="shared" si="38"/>
        <v>0</v>
      </c>
      <c r="BF90" s="1">
        <f t="shared" si="39"/>
        <v>0</v>
      </c>
      <c r="BG90" s="1">
        <f t="shared" si="40"/>
        <v>12</v>
      </c>
      <c r="BI90" s="1">
        <v>4</v>
      </c>
      <c r="BJ90" s="1">
        <f t="shared" si="41"/>
        <v>4</v>
      </c>
      <c r="BK90" s="1">
        <f t="shared" si="54"/>
        <v>1</v>
      </c>
      <c r="BL90" s="1">
        <f t="shared" si="43"/>
        <v>0</v>
      </c>
      <c r="BM90" s="1">
        <f t="shared" si="44"/>
        <v>3</v>
      </c>
      <c r="BO90" s="1">
        <v>12</v>
      </c>
      <c r="BP90" s="1">
        <f t="shared" si="45"/>
        <v>11</v>
      </c>
      <c r="BQ90" s="1">
        <f t="shared" si="46"/>
        <v>1</v>
      </c>
      <c r="BR90" s="1">
        <f t="shared" si="47"/>
        <v>0</v>
      </c>
      <c r="BS90" s="1">
        <f t="shared" si="48"/>
        <v>10</v>
      </c>
      <c r="BU90" s="1">
        <v>4</v>
      </c>
      <c r="BV90" s="1">
        <f t="shared" si="49"/>
        <v>4</v>
      </c>
      <c r="BW90" s="1">
        <f t="shared" si="50"/>
        <v>0</v>
      </c>
      <c r="BX90" s="1">
        <f t="shared" si="51"/>
        <v>0</v>
      </c>
      <c r="BY90" s="1">
        <f t="shared" si="52"/>
        <v>4</v>
      </c>
    </row>
    <row r="91" spans="2:77" x14ac:dyDescent="0.15">
      <c r="B91" s="7">
        <v>187771</v>
      </c>
      <c r="C91" s="1" t="s">
        <v>472</v>
      </c>
      <c r="D91" s="1" t="s">
        <v>458</v>
      </c>
      <c r="E91" s="1" t="s">
        <v>473</v>
      </c>
      <c r="F91" s="11" t="s">
        <v>460</v>
      </c>
      <c r="G91" s="1" t="s">
        <v>461</v>
      </c>
      <c r="H91" s="1" t="s">
        <v>258</v>
      </c>
      <c r="I91" s="1" t="s">
        <v>270</v>
      </c>
      <c r="J91" s="1">
        <v>6</v>
      </c>
      <c r="K91" s="1" t="s">
        <v>274</v>
      </c>
      <c r="L91" s="1" t="s">
        <v>275</v>
      </c>
      <c r="M91" s="1" t="s">
        <v>474</v>
      </c>
      <c r="N91" s="7">
        <v>187771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1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1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W91" s="1">
        <v>32</v>
      </c>
      <c r="AX91" s="1">
        <f t="shared" si="34"/>
        <v>31</v>
      </c>
      <c r="AY91" s="1">
        <f t="shared" si="35"/>
        <v>2</v>
      </c>
      <c r="AZ91" s="1">
        <f t="shared" si="36"/>
        <v>0</v>
      </c>
      <c r="BA91" s="1">
        <f t="shared" si="53"/>
        <v>29</v>
      </c>
      <c r="BC91" s="1">
        <v>12</v>
      </c>
      <c r="BD91" s="1">
        <f t="shared" si="37"/>
        <v>12</v>
      </c>
      <c r="BE91" s="1">
        <f t="shared" si="38"/>
        <v>2</v>
      </c>
      <c r="BF91" s="1">
        <f t="shared" si="39"/>
        <v>0</v>
      </c>
      <c r="BG91" s="1">
        <f t="shared" si="40"/>
        <v>10</v>
      </c>
      <c r="BI91" s="1">
        <v>4</v>
      </c>
      <c r="BJ91" s="1">
        <f t="shared" si="41"/>
        <v>4</v>
      </c>
      <c r="BK91" s="1">
        <f t="shared" si="54"/>
        <v>0</v>
      </c>
      <c r="BL91" s="1">
        <f t="shared" si="43"/>
        <v>0</v>
      </c>
      <c r="BM91" s="1">
        <f t="shared" si="44"/>
        <v>4</v>
      </c>
      <c r="BO91" s="1">
        <v>12</v>
      </c>
      <c r="BP91" s="1">
        <f t="shared" si="45"/>
        <v>12</v>
      </c>
      <c r="BQ91" s="1">
        <f t="shared" si="46"/>
        <v>0</v>
      </c>
      <c r="BR91" s="1">
        <f t="shared" si="47"/>
        <v>0</v>
      </c>
      <c r="BS91" s="1">
        <f t="shared" si="48"/>
        <v>12</v>
      </c>
      <c r="BU91" s="1">
        <v>4</v>
      </c>
      <c r="BV91" s="1">
        <f t="shared" si="49"/>
        <v>3</v>
      </c>
      <c r="BW91" s="1">
        <f t="shared" si="50"/>
        <v>0</v>
      </c>
      <c r="BX91" s="1">
        <f t="shared" si="51"/>
        <v>0</v>
      </c>
      <c r="BY91" s="1">
        <f t="shared" si="52"/>
        <v>3</v>
      </c>
    </row>
    <row r="92" spans="2:77" x14ac:dyDescent="0.15">
      <c r="B92" s="7">
        <v>187773</v>
      </c>
      <c r="C92" s="1" t="s">
        <v>475</v>
      </c>
      <c r="D92" s="1" t="s">
        <v>458</v>
      </c>
      <c r="E92" s="15" t="s">
        <v>476</v>
      </c>
      <c r="F92" s="16" t="s">
        <v>460</v>
      </c>
      <c r="G92" s="12" t="s">
        <v>461</v>
      </c>
      <c r="H92" s="12" t="s">
        <v>258</v>
      </c>
      <c r="I92" s="1" t="s">
        <v>259</v>
      </c>
      <c r="J92" s="1">
        <v>3</v>
      </c>
      <c r="K92" s="1" t="s">
        <v>279</v>
      </c>
      <c r="L92" s="1" t="s">
        <v>275</v>
      </c>
      <c r="M92" s="1" t="s">
        <v>477</v>
      </c>
      <c r="N92" s="7">
        <v>187773</v>
      </c>
      <c r="O92" s="1">
        <v>0</v>
      </c>
      <c r="Q92" s="1">
        <v>0</v>
      </c>
      <c r="R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W92" s="1">
        <v>32</v>
      </c>
      <c r="AX92" s="1">
        <f t="shared" si="34"/>
        <v>21</v>
      </c>
      <c r="AY92" s="1">
        <f t="shared" si="35"/>
        <v>0</v>
      </c>
      <c r="AZ92" s="1">
        <f t="shared" si="36"/>
        <v>0</v>
      </c>
      <c r="BA92" s="1">
        <f t="shared" si="53"/>
        <v>21</v>
      </c>
      <c r="BC92" s="1">
        <v>12</v>
      </c>
      <c r="BD92" s="1">
        <f t="shared" si="37"/>
        <v>6</v>
      </c>
      <c r="BE92" s="1">
        <f t="shared" si="38"/>
        <v>0</v>
      </c>
      <c r="BF92" s="1">
        <f t="shared" si="39"/>
        <v>0</v>
      </c>
      <c r="BG92" s="1">
        <f t="shared" si="40"/>
        <v>6</v>
      </c>
      <c r="BI92" s="1">
        <v>4</v>
      </c>
      <c r="BJ92" s="1">
        <f t="shared" si="41"/>
        <v>1</v>
      </c>
      <c r="BK92" s="1">
        <f t="shared" si="54"/>
        <v>0</v>
      </c>
      <c r="BL92" s="1">
        <f t="shared" si="43"/>
        <v>0</v>
      </c>
      <c r="BM92" s="1">
        <f t="shared" si="44"/>
        <v>1</v>
      </c>
      <c r="BO92" s="1">
        <v>12</v>
      </c>
      <c r="BP92" s="1">
        <f t="shared" si="45"/>
        <v>12</v>
      </c>
      <c r="BQ92" s="1">
        <f t="shared" si="46"/>
        <v>0</v>
      </c>
      <c r="BR92" s="1">
        <f t="shared" si="47"/>
        <v>0</v>
      </c>
      <c r="BS92" s="1">
        <f t="shared" si="48"/>
        <v>12</v>
      </c>
      <c r="BU92" s="1">
        <v>4</v>
      </c>
      <c r="BV92" s="1">
        <f t="shared" si="49"/>
        <v>2</v>
      </c>
      <c r="BW92" s="1">
        <f t="shared" si="50"/>
        <v>0</v>
      </c>
      <c r="BX92" s="1">
        <f t="shared" si="51"/>
        <v>0</v>
      </c>
      <c r="BY92" s="1">
        <f t="shared" si="52"/>
        <v>2</v>
      </c>
    </row>
    <row r="93" spans="2:77" x14ac:dyDescent="0.15">
      <c r="B93" s="7">
        <v>187774</v>
      </c>
      <c r="C93" s="1" t="s">
        <v>478</v>
      </c>
      <c r="D93" s="12" t="s">
        <v>458</v>
      </c>
      <c r="E93" s="15" t="s">
        <v>479</v>
      </c>
      <c r="F93" s="16" t="s">
        <v>460</v>
      </c>
      <c r="G93" s="12" t="s">
        <v>461</v>
      </c>
      <c r="H93" s="12" t="s">
        <v>258</v>
      </c>
      <c r="I93" s="12" t="s">
        <v>259</v>
      </c>
      <c r="J93" s="12">
        <v>3</v>
      </c>
      <c r="K93" s="12" t="s">
        <v>279</v>
      </c>
      <c r="L93" s="12" t="s">
        <v>275</v>
      </c>
      <c r="M93" s="1" t="s">
        <v>477</v>
      </c>
      <c r="N93" s="7">
        <v>187774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Q93" s="1">
        <v>0</v>
      </c>
      <c r="AR93" s="1">
        <v>0</v>
      </c>
      <c r="AS93" s="1">
        <v>0</v>
      </c>
      <c r="AW93" s="1">
        <v>32</v>
      </c>
      <c r="AX93" s="1">
        <f t="shared" si="34"/>
        <v>27</v>
      </c>
      <c r="AY93" s="1">
        <f t="shared" si="35"/>
        <v>0</v>
      </c>
      <c r="AZ93" s="1">
        <f t="shared" si="36"/>
        <v>0</v>
      </c>
      <c r="BA93" s="1">
        <f t="shared" si="53"/>
        <v>27</v>
      </c>
      <c r="BC93" s="1">
        <v>12</v>
      </c>
      <c r="BD93" s="1">
        <f t="shared" si="37"/>
        <v>11</v>
      </c>
      <c r="BE93" s="1">
        <f t="shared" si="38"/>
        <v>0</v>
      </c>
      <c r="BF93" s="1">
        <f t="shared" si="39"/>
        <v>0</v>
      </c>
      <c r="BG93" s="1">
        <f t="shared" si="40"/>
        <v>11</v>
      </c>
      <c r="BI93" s="1">
        <v>4</v>
      </c>
      <c r="BJ93" s="1">
        <f t="shared" si="41"/>
        <v>3</v>
      </c>
      <c r="BK93" s="1">
        <f t="shared" si="54"/>
        <v>0</v>
      </c>
      <c r="BL93" s="1">
        <f t="shared" si="43"/>
        <v>0</v>
      </c>
      <c r="BM93" s="1">
        <f t="shared" si="44"/>
        <v>3</v>
      </c>
      <c r="BO93" s="1">
        <v>12</v>
      </c>
      <c r="BP93" s="1">
        <f t="shared" si="45"/>
        <v>12</v>
      </c>
      <c r="BQ93" s="1">
        <f t="shared" si="46"/>
        <v>0</v>
      </c>
      <c r="BR93" s="1">
        <f t="shared" si="47"/>
        <v>0</v>
      </c>
      <c r="BS93" s="1">
        <f t="shared" si="48"/>
        <v>12</v>
      </c>
      <c r="BU93" s="1">
        <v>4</v>
      </c>
      <c r="BV93" s="1">
        <f t="shared" si="49"/>
        <v>1</v>
      </c>
      <c r="BW93" s="1">
        <f t="shared" si="50"/>
        <v>0</v>
      </c>
      <c r="BX93" s="1">
        <f t="shared" si="51"/>
        <v>0</v>
      </c>
      <c r="BY93" s="1">
        <f t="shared" si="52"/>
        <v>1</v>
      </c>
    </row>
    <row r="94" spans="2:77" x14ac:dyDescent="0.15">
      <c r="B94" s="7" t="s">
        <v>132</v>
      </c>
      <c r="C94" s="12" t="s">
        <v>132</v>
      </c>
      <c r="D94" s="12" t="s">
        <v>458</v>
      </c>
      <c r="E94" s="15" t="s">
        <v>468</v>
      </c>
      <c r="F94" s="16" t="s">
        <v>460</v>
      </c>
      <c r="G94" s="12" t="s">
        <v>461</v>
      </c>
      <c r="H94" s="12" t="s">
        <v>258</v>
      </c>
      <c r="I94" s="12" t="s">
        <v>278</v>
      </c>
      <c r="J94" s="12">
        <v>4</v>
      </c>
      <c r="K94" s="12" t="s">
        <v>260</v>
      </c>
      <c r="L94" s="12" t="s">
        <v>279</v>
      </c>
      <c r="M94" s="12" t="s">
        <v>480</v>
      </c>
      <c r="N94" s="7" t="s">
        <v>132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U94" s="1">
        <v>0</v>
      </c>
      <c r="X94" s="1">
        <v>0</v>
      </c>
      <c r="Y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1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1</v>
      </c>
      <c r="AS94" s="1">
        <v>0</v>
      </c>
      <c r="AT94" s="1">
        <v>0</v>
      </c>
      <c r="AW94" s="1">
        <v>32</v>
      </c>
      <c r="AX94" s="1">
        <f t="shared" si="34"/>
        <v>27</v>
      </c>
      <c r="AY94" s="1">
        <f t="shared" si="35"/>
        <v>2</v>
      </c>
      <c r="AZ94" s="1">
        <f t="shared" si="36"/>
        <v>0</v>
      </c>
      <c r="BA94" s="1">
        <f t="shared" si="53"/>
        <v>25</v>
      </c>
      <c r="BC94" s="1">
        <v>12</v>
      </c>
      <c r="BD94" s="1">
        <f t="shared" si="37"/>
        <v>11</v>
      </c>
      <c r="BE94" s="1">
        <f t="shared" si="38"/>
        <v>0</v>
      </c>
      <c r="BF94" s="1">
        <f t="shared" si="39"/>
        <v>0</v>
      </c>
      <c r="BG94" s="1">
        <f t="shared" si="40"/>
        <v>11</v>
      </c>
      <c r="BI94" s="1">
        <v>4</v>
      </c>
      <c r="BJ94" s="1">
        <f t="shared" si="41"/>
        <v>3</v>
      </c>
      <c r="BK94" s="1">
        <f t="shared" si="54"/>
        <v>0</v>
      </c>
      <c r="BL94" s="1">
        <f t="shared" si="43"/>
        <v>0</v>
      </c>
      <c r="BM94" s="1">
        <f t="shared" si="44"/>
        <v>3</v>
      </c>
      <c r="BO94" s="1">
        <v>12</v>
      </c>
      <c r="BP94" s="1">
        <f t="shared" si="45"/>
        <v>9</v>
      </c>
      <c r="BQ94" s="1">
        <f t="shared" si="46"/>
        <v>2</v>
      </c>
      <c r="BR94" s="1">
        <f t="shared" si="47"/>
        <v>0</v>
      </c>
      <c r="BS94" s="1">
        <f t="shared" si="48"/>
        <v>7</v>
      </c>
      <c r="BU94" s="1">
        <v>4</v>
      </c>
      <c r="BV94" s="1">
        <f t="shared" si="49"/>
        <v>4</v>
      </c>
      <c r="BW94" s="1">
        <f t="shared" si="50"/>
        <v>0</v>
      </c>
      <c r="BX94" s="1">
        <f t="shared" si="51"/>
        <v>0</v>
      </c>
      <c r="BY94" s="1">
        <f t="shared" si="52"/>
        <v>4</v>
      </c>
    </row>
    <row r="95" spans="2:77" x14ac:dyDescent="0.15">
      <c r="B95" s="7" t="s">
        <v>133</v>
      </c>
      <c r="C95" s="12" t="s">
        <v>481</v>
      </c>
      <c r="D95" s="12" t="s">
        <v>458</v>
      </c>
      <c r="E95" s="12" t="s">
        <v>469</v>
      </c>
      <c r="F95" s="13" t="s">
        <v>460</v>
      </c>
      <c r="G95" s="12" t="s">
        <v>461</v>
      </c>
      <c r="H95" s="12" t="s">
        <v>258</v>
      </c>
      <c r="I95" s="12" t="s">
        <v>278</v>
      </c>
      <c r="J95" s="12">
        <v>4</v>
      </c>
      <c r="K95" s="12" t="s">
        <v>260</v>
      </c>
      <c r="L95" s="12" t="s">
        <v>279</v>
      </c>
      <c r="M95" s="12" t="s">
        <v>480</v>
      </c>
      <c r="N95" s="7" t="s">
        <v>133</v>
      </c>
      <c r="O95" s="1" t="s">
        <v>134</v>
      </c>
      <c r="P95" s="1">
        <v>0</v>
      </c>
      <c r="Q95" s="1">
        <v>0</v>
      </c>
      <c r="S95" s="1">
        <v>0</v>
      </c>
      <c r="T95" s="1">
        <v>0</v>
      </c>
      <c r="V95" s="1">
        <v>0</v>
      </c>
      <c r="W95" s="1">
        <v>0</v>
      </c>
      <c r="X95" s="1">
        <v>0</v>
      </c>
      <c r="Z95" s="1">
        <v>1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M95" s="1">
        <v>0</v>
      </c>
      <c r="AN95" s="1">
        <v>0</v>
      </c>
      <c r="AO95" s="1">
        <v>0</v>
      </c>
      <c r="AP95" s="1">
        <v>0</v>
      </c>
      <c r="AR95" s="1">
        <v>0</v>
      </c>
      <c r="AS95" s="1">
        <v>0</v>
      </c>
      <c r="AT95" s="1">
        <v>0</v>
      </c>
      <c r="AW95" s="1">
        <v>32</v>
      </c>
      <c r="AX95" s="1">
        <f t="shared" si="34"/>
        <v>22</v>
      </c>
      <c r="AY95" s="1">
        <f t="shared" si="35"/>
        <v>1</v>
      </c>
      <c r="AZ95" s="1">
        <f t="shared" si="36"/>
        <v>0</v>
      </c>
      <c r="BA95" s="1">
        <f t="shared" si="53"/>
        <v>21</v>
      </c>
      <c r="BC95" s="1">
        <v>12</v>
      </c>
      <c r="BD95" s="20">
        <f>COUNT(O95:T95, AE95:AG95, AM95:AO95)</f>
        <v>10</v>
      </c>
      <c r="BE95" s="20">
        <f t="shared" si="38"/>
        <v>0</v>
      </c>
      <c r="BF95" s="20">
        <f t="shared" si="39"/>
        <v>0</v>
      </c>
      <c r="BG95" s="20">
        <f t="shared" si="40"/>
        <v>10</v>
      </c>
      <c r="BI95" s="1">
        <v>4</v>
      </c>
      <c r="BJ95" s="1">
        <f t="shared" si="41"/>
        <v>2</v>
      </c>
      <c r="BK95" s="1">
        <f t="shared" si="54"/>
        <v>0</v>
      </c>
      <c r="BL95" s="1">
        <f t="shared" si="43"/>
        <v>0</v>
      </c>
      <c r="BM95" s="1">
        <f t="shared" si="44"/>
        <v>2</v>
      </c>
      <c r="BO95" s="1">
        <v>12</v>
      </c>
      <c r="BP95" s="1">
        <f t="shared" si="45"/>
        <v>7</v>
      </c>
      <c r="BQ95" s="1">
        <f t="shared" si="46"/>
        <v>1</v>
      </c>
      <c r="BR95" s="1">
        <f t="shared" si="47"/>
        <v>0</v>
      </c>
      <c r="BS95" s="1">
        <f t="shared" si="48"/>
        <v>6</v>
      </c>
      <c r="BU95" s="1">
        <v>4</v>
      </c>
      <c r="BV95" s="1">
        <f t="shared" si="49"/>
        <v>3</v>
      </c>
      <c r="BW95" s="1">
        <f t="shared" si="50"/>
        <v>0</v>
      </c>
      <c r="BX95" s="1">
        <f t="shared" si="51"/>
        <v>0</v>
      </c>
      <c r="BY95" s="1">
        <f t="shared" si="52"/>
        <v>3</v>
      </c>
    </row>
    <row r="96" spans="2:77" x14ac:dyDescent="0.15">
      <c r="B96" s="7" t="s">
        <v>135</v>
      </c>
      <c r="C96" s="12" t="s">
        <v>135</v>
      </c>
      <c r="D96" s="12" t="s">
        <v>458</v>
      </c>
      <c r="E96" s="12" t="s">
        <v>469</v>
      </c>
      <c r="F96" s="13" t="s">
        <v>460</v>
      </c>
      <c r="G96" s="12" t="s">
        <v>461</v>
      </c>
      <c r="H96" s="12" t="s">
        <v>258</v>
      </c>
      <c r="I96" s="12" t="s">
        <v>278</v>
      </c>
      <c r="J96" s="12">
        <v>4</v>
      </c>
      <c r="K96" s="12" t="s">
        <v>293</v>
      </c>
      <c r="L96" s="12" t="s">
        <v>279</v>
      </c>
      <c r="M96" s="12" t="s">
        <v>480</v>
      </c>
      <c r="N96" s="7" t="s">
        <v>135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W96" s="1">
        <v>1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1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1</v>
      </c>
      <c r="AR96" s="1">
        <v>0</v>
      </c>
      <c r="AS96" s="1">
        <v>0</v>
      </c>
      <c r="AT96" s="1">
        <v>0</v>
      </c>
      <c r="AW96" s="1">
        <v>32</v>
      </c>
      <c r="AX96" s="1">
        <f t="shared" si="34"/>
        <v>29</v>
      </c>
      <c r="AY96" s="1">
        <f t="shared" si="35"/>
        <v>3</v>
      </c>
      <c r="AZ96" s="1">
        <f t="shared" si="36"/>
        <v>0</v>
      </c>
      <c r="BA96" s="1">
        <f t="shared" si="53"/>
        <v>26</v>
      </c>
      <c r="BC96" s="1">
        <v>12</v>
      </c>
      <c r="BD96" s="1">
        <f t="shared" ref="BD96:BD127" si="55">COUNTA(O96:T96, AE96:AG96, AM96:AO96)</f>
        <v>11</v>
      </c>
      <c r="BE96" s="1">
        <f t="shared" si="38"/>
        <v>0</v>
      </c>
      <c r="BF96" s="1">
        <f t="shared" si="39"/>
        <v>0</v>
      </c>
      <c r="BG96" s="1">
        <f t="shared" si="40"/>
        <v>11</v>
      </c>
      <c r="BI96" s="1">
        <v>4</v>
      </c>
      <c r="BJ96" s="1">
        <f t="shared" si="41"/>
        <v>3</v>
      </c>
      <c r="BK96" s="1">
        <f t="shared" si="54"/>
        <v>0</v>
      </c>
      <c r="BL96" s="1">
        <f t="shared" si="43"/>
        <v>0</v>
      </c>
      <c r="BM96" s="1">
        <f t="shared" si="44"/>
        <v>3</v>
      </c>
      <c r="BO96" s="1">
        <v>12</v>
      </c>
      <c r="BP96" s="1">
        <f t="shared" si="45"/>
        <v>12</v>
      </c>
      <c r="BQ96" s="1">
        <f t="shared" si="46"/>
        <v>3</v>
      </c>
      <c r="BR96" s="1">
        <f t="shared" si="47"/>
        <v>0</v>
      </c>
      <c r="BS96" s="1">
        <f t="shared" si="48"/>
        <v>9</v>
      </c>
      <c r="BU96" s="1">
        <v>4</v>
      </c>
      <c r="BV96" s="1">
        <f t="shared" si="49"/>
        <v>3</v>
      </c>
      <c r="BW96" s="1">
        <f t="shared" si="50"/>
        <v>0</v>
      </c>
      <c r="BX96" s="1">
        <f t="shared" si="51"/>
        <v>0</v>
      </c>
      <c r="BY96" s="1">
        <f t="shared" si="52"/>
        <v>3</v>
      </c>
    </row>
    <row r="97" spans="2:77" x14ac:dyDescent="0.15">
      <c r="B97" s="7" t="s">
        <v>136</v>
      </c>
      <c r="C97" s="12" t="s">
        <v>482</v>
      </c>
      <c r="D97" s="12" t="s">
        <v>458</v>
      </c>
      <c r="E97" s="12" t="s">
        <v>469</v>
      </c>
      <c r="F97" s="13" t="s">
        <v>460</v>
      </c>
      <c r="G97" s="12" t="s">
        <v>461</v>
      </c>
      <c r="H97" s="12" t="s">
        <v>258</v>
      </c>
      <c r="I97" s="12" t="s">
        <v>265</v>
      </c>
      <c r="J97" s="12">
        <v>5</v>
      </c>
      <c r="K97" s="12" t="s">
        <v>254</v>
      </c>
      <c r="L97" s="12" t="s">
        <v>279</v>
      </c>
      <c r="M97" s="12" t="s">
        <v>483</v>
      </c>
      <c r="N97" s="7" t="s">
        <v>136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D97" s="1">
        <v>0</v>
      </c>
      <c r="AE97" s="1">
        <v>0</v>
      </c>
      <c r="AF97" s="1">
        <v>0</v>
      </c>
      <c r="AG97" s="1">
        <v>0</v>
      </c>
      <c r="AI97" s="1">
        <v>0</v>
      </c>
      <c r="AJ97" s="1">
        <v>0</v>
      </c>
      <c r="AK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W97" s="1">
        <v>32</v>
      </c>
      <c r="AX97" s="1">
        <f t="shared" si="34"/>
        <v>27</v>
      </c>
      <c r="AY97" s="1">
        <f t="shared" si="35"/>
        <v>0</v>
      </c>
      <c r="AZ97" s="1">
        <f t="shared" si="36"/>
        <v>0</v>
      </c>
      <c r="BA97" s="1">
        <f t="shared" si="53"/>
        <v>27</v>
      </c>
      <c r="BC97" s="1">
        <v>12</v>
      </c>
      <c r="BD97" s="1">
        <f t="shared" si="55"/>
        <v>12</v>
      </c>
      <c r="BE97" s="1">
        <f t="shared" si="38"/>
        <v>0</v>
      </c>
      <c r="BF97" s="1">
        <f t="shared" si="39"/>
        <v>0</v>
      </c>
      <c r="BG97" s="1">
        <f t="shared" si="40"/>
        <v>12</v>
      </c>
      <c r="BI97" s="1">
        <v>4</v>
      </c>
      <c r="BJ97" s="1">
        <f t="shared" si="41"/>
        <v>1</v>
      </c>
      <c r="BK97" s="1">
        <f t="shared" si="54"/>
        <v>0</v>
      </c>
      <c r="BL97" s="1">
        <f t="shared" si="43"/>
        <v>0</v>
      </c>
      <c r="BM97" s="1">
        <f t="shared" si="44"/>
        <v>1</v>
      </c>
      <c r="BO97" s="1">
        <v>12</v>
      </c>
      <c r="BP97" s="1">
        <f t="shared" si="45"/>
        <v>12</v>
      </c>
      <c r="BQ97" s="1">
        <f t="shared" si="46"/>
        <v>0</v>
      </c>
      <c r="BR97" s="1">
        <f t="shared" si="47"/>
        <v>0</v>
      </c>
      <c r="BS97" s="1">
        <f t="shared" si="48"/>
        <v>12</v>
      </c>
      <c r="BU97" s="1">
        <v>4</v>
      </c>
      <c r="BV97" s="1">
        <f t="shared" si="49"/>
        <v>2</v>
      </c>
      <c r="BW97" s="1">
        <f t="shared" si="50"/>
        <v>0</v>
      </c>
      <c r="BX97" s="1">
        <f t="shared" si="51"/>
        <v>0</v>
      </c>
      <c r="BY97" s="1">
        <f t="shared" si="52"/>
        <v>2</v>
      </c>
    </row>
    <row r="98" spans="2:77" x14ac:dyDescent="0.15">
      <c r="B98" s="7" t="s">
        <v>137</v>
      </c>
      <c r="C98" s="12" t="s">
        <v>137</v>
      </c>
      <c r="D98" s="12" t="s">
        <v>458</v>
      </c>
      <c r="E98" s="12" t="s">
        <v>469</v>
      </c>
      <c r="F98" s="13" t="s">
        <v>460</v>
      </c>
      <c r="G98" s="12" t="s">
        <v>461</v>
      </c>
      <c r="H98" s="12" t="s">
        <v>258</v>
      </c>
      <c r="I98" s="12" t="s">
        <v>278</v>
      </c>
      <c r="J98" s="12">
        <v>4</v>
      </c>
      <c r="K98" s="12" t="s">
        <v>260</v>
      </c>
      <c r="L98" s="12" t="s">
        <v>279</v>
      </c>
      <c r="M98" s="12" t="s">
        <v>480</v>
      </c>
      <c r="N98" s="7" t="s">
        <v>137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V98" s="1">
        <v>0</v>
      </c>
      <c r="X98" s="1">
        <v>1</v>
      </c>
      <c r="Y98" s="1">
        <v>0</v>
      </c>
      <c r="AA98" s="1">
        <v>0</v>
      </c>
      <c r="AB98" s="1">
        <v>0</v>
      </c>
      <c r="AE98" s="1">
        <v>0</v>
      </c>
      <c r="AF98" s="1">
        <v>0</v>
      </c>
      <c r="AG98" s="1">
        <v>0</v>
      </c>
      <c r="AI98" s="1">
        <v>0</v>
      </c>
      <c r="AJ98" s="1">
        <v>0</v>
      </c>
      <c r="AK98" s="1">
        <v>1</v>
      </c>
      <c r="AM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W98" s="1">
        <v>32</v>
      </c>
      <c r="AX98" s="1">
        <f t="shared" si="34"/>
        <v>23</v>
      </c>
      <c r="AY98" s="1">
        <f t="shared" si="35"/>
        <v>2</v>
      </c>
      <c r="AZ98" s="1">
        <f t="shared" si="36"/>
        <v>0</v>
      </c>
      <c r="BA98" s="1">
        <f t="shared" si="53"/>
        <v>21</v>
      </c>
      <c r="BC98" s="1">
        <v>12</v>
      </c>
      <c r="BD98" s="1">
        <f t="shared" si="55"/>
        <v>10</v>
      </c>
      <c r="BE98" s="1">
        <f t="shared" si="38"/>
        <v>0</v>
      </c>
      <c r="BF98" s="1">
        <f t="shared" ref="BF98:BF129" si="56">(COUNTIF(O98:T98, "a"))+(COUNTIF(AE98:AG98, "a"))+(COUNTIF(AM98:AO98,"a"))</f>
        <v>0</v>
      </c>
      <c r="BG98" s="1">
        <f t="shared" ref="BG98:BG129" si="57">(COUNTIF(O98:T98, "0"))+(COUNTIF(AE98:AG98, "0"))+(COUNTIF(AM98:AO98,"0"))</f>
        <v>10</v>
      </c>
      <c r="BI98" s="1">
        <v>4</v>
      </c>
      <c r="BJ98" s="1">
        <f t="shared" ref="BJ98:BJ129" si="58">COUNTA(U98:V98, AH98, AP98)</f>
        <v>2</v>
      </c>
      <c r="BK98" s="1">
        <f t="shared" si="54"/>
        <v>0</v>
      </c>
      <c r="BL98" s="1">
        <f t="shared" ref="BL98:BL129" si="59">(COUNTIF(U98:V98, "a"))+(COUNTIF(AH98, "a"))+(COUNTIF(AP98,"a"))</f>
        <v>0</v>
      </c>
      <c r="BM98" s="1">
        <f t="shared" ref="BM98:BM129" si="60">(COUNTIF(U98:V98, "0"))+(COUNTIF(AH98, "0"))+(COUNTIF(AP98,"0"))</f>
        <v>2</v>
      </c>
      <c r="BO98" s="1">
        <v>12</v>
      </c>
      <c r="BP98" s="1">
        <f t="shared" ref="BP98:BP129" si="61">COUNTA(W98:AB98, AI98:AK98, AQ98:AS98)</f>
        <v>10</v>
      </c>
      <c r="BQ98" s="1">
        <f t="shared" ref="BQ98:BQ129" si="62">(SUM(W98:AB98))+(SUM(AI98:AK98))+(SUM(AQ98:AS98))</f>
        <v>2</v>
      </c>
      <c r="BR98" s="1">
        <f t="shared" ref="BR98:BR129" si="63">(COUNTIF(W98:AB98, "a"))+(COUNTIF(AI98:AK98, "a"))+(COUNTIF(AQ98:AS98,"a"))</f>
        <v>0</v>
      </c>
      <c r="BS98" s="1">
        <f t="shared" ref="BS98:BS129" si="64">(COUNTIF(W98:AB98, "0"))+(COUNTIF(AI98:AK98, "0"))+(COUNTIF(AQ98:AS98,"0"))</f>
        <v>8</v>
      </c>
      <c r="BU98" s="1">
        <v>4</v>
      </c>
      <c r="BV98" s="1">
        <f t="shared" ref="BV98:BV129" si="65">COUNTA(AC98:AD98, AL98, AT98)</f>
        <v>1</v>
      </c>
      <c r="BW98" s="1">
        <f t="shared" si="50"/>
        <v>0</v>
      </c>
      <c r="BX98" s="1">
        <f t="shared" ref="BX98:BX129" si="66">(COUNTIF(AC98:AD98, "a"))+(COUNTIF(AL98, "a"))+(COUNTIF(AT98,"a"))</f>
        <v>0</v>
      </c>
      <c r="BY98" s="1">
        <f t="shared" ref="BY98:BY129" si="67">(COUNTIF(AC98:AD98, "0"))+(COUNTIF(AL98, "0"))+(COUNTIF(AT98,"0"))</f>
        <v>1</v>
      </c>
    </row>
    <row r="99" spans="2:77" x14ac:dyDescent="0.15">
      <c r="B99" s="7" t="s">
        <v>138</v>
      </c>
      <c r="C99" s="12" t="s">
        <v>138</v>
      </c>
      <c r="D99" s="12" t="s">
        <v>458</v>
      </c>
      <c r="E99" s="12" t="s">
        <v>469</v>
      </c>
      <c r="F99" s="13" t="s">
        <v>460</v>
      </c>
      <c r="G99" s="12" t="s">
        <v>461</v>
      </c>
      <c r="H99" s="12" t="s">
        <v>258</v>
      </c>
      <c r="I99" s="12" t="s">
        <v>265</v>
      </c>
      <c r="J99" s="12">
        <v>5</v>
      </c>
      <c r="K99" s="12" t="s">
        <v>484</v>
      </c>
      <c r="L99" s="12" t="s">
        <v>293</v>
      </c>
      <c r="M99" s="12" t="s">
        <v>483</v>
      </c>
      <c r="N99" s="7" t="s">
        <v>138</v>
      </c>
      <c r="P99" s="1">
        <v>0</v>
      </c>
      <c r="Q99" s="1">
        <v>0</v>
      </c>
      <c r="R99" s="1">
        <v>0</v>
      </c>
      <c r="V99" s="1">
        <v>0</v>
      </c>
      <c r="X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1</v>
      </c>
      <c r="AI99" s="1">
        <v>0</v>
      </c>
      <c r="AJ99" s="1">
        <v>1</v>
      </c>
      <c r="AL99" s="1">
        <v>0</v>
      </c>
      <c r="AM99" s="1">
        <v>0</v>
      </c>
      <c r="AN99" s="1">
        <v>0</v>
      </c>
      <c r="AO99" s="1">
        <v>0</v>
      </c>
      <c r="AP99" s="1">
        <v>1</v>
      </c>
      <c r="AQ99" s="1">
        <v>0</v>
      </c>
      <c r="AR99" s="1">
        <v>0</v>
      </c>
      <c r="AT99" s="1">
        <v>0</v>
      </c>
      <c r="AW99" s="1">
        <v>32</v>
      </c>
      <c r="AX99" s="1">
        <f t="shared" si="34"/>
        <v>24</v>
      </c>
      <c r="AY99" s="1">
        <f t="shared" si="35"/>
        <v>3</v>
      </c>
      <c r="AZ99" s="1">
        <f t="shared" si="36"/>
        <v>0</v>
      </c>
      <c r="BA99" s="1">
        <f t="shared" si="53"/>
        <v>21</v>
      </c>
      <c r="BC99" s="1">
        <v>12</v>
      </c>
      <c r="BD99" s="1">
        <f t="shared" si="55"/>
        <v>9</v>
      </c>
      <c r="BE99" s="1">
        <f t="shared" si="38"/>
        <v>0</v>
      </c>
      <c r="BF99" s="1">
        <f t="shared" si="56"/>
        <v>0</v>
      </c>
      <c r="BG99" s="1">
        <f t="shared" si="57"/>
        <v>9</v>
      </c>
      <c r="BI99" s="1">
        <v>4</v>
      </c>
      <c r="BJ99" s="1">
        <f t="shared" si="58"/>
        <v>3</v>
      </c>
      <c r="BK99" s="1">
        <f t="shared" si="54"/>
        <v>2</v>
      </c>
      <c r="BL99" s="1">
        <f t="shared" si="59"/>
        <v>0</v>
      </c>
      <c r="BM99" s="1">
        <f t="shared" si="60"/>
        <v>1</v>
      </c>
      <c r="BO99" s="1">
        <v>12</v>
      </c>
      <c r="BP99" s="1">
        <f t="shared" si="61"/>
        <v>8</v>
      </c>
      <c r="BQ99" s="1">
        <f t="shared" si="62"/>
        <v>1</v>
      </c>
      <c r="BR99" s="1">
        <f t="shared" si="63"/>
        <v>0</v>
      </c>
      <c r="BS99" s="1">
        <f t="shared" si="64"/>
        <v>7</v>
      </c>
      <c r="BU99" s="1">
        <v>4</v>
      </c>
      <c r="BV99" s="1">
        <f t="shared" si="65"/>
        <v>4</v>
      </c>
      <c r="BW99" s="1">
        <f t="shared" si="50"/>
        <v>0</v>
      </c>
      <c r="BX99" s="1">
        <f t="shared" si="66"/>
        <v>0</v>
      </c>
      <c r="BY99" s="1">
        <f t="shared" si="67"/>
        <v>4</v>
      </c>
    </row>
    <row r="100" spans="2:77" x14ac:dyDescent="0.15">
      <c r="B100" s="7" t="s">
        <v>139</v>
      </c>
      <c r="C100" s="12" t="s">
        <v>139</v>
      </c>
      <c r="D100" s="12" t="s">
        <v>458</v>
      </c>
      <c r="E100" s="12" t="s">
        <v>469</v>
      </c>
      <c r="F100" s="13" t="s">
        <v>460</v>
      </c>
      <c r="G100" s="12" t="s">
        <v>461</v>
      </c>
      <c r="H100" s="12" t="s">
        <v>258</v>
      </c>
      <c r="I100" s="12" t="s">
        <v>278</v>
      </c>
      <c r="J100" s="12">
        <v>4</v>
      </c>
      <c r="K100" s="12" t="s">
        <v>260</v>
      </c>
      <c r="L100" s="12" t="s">
        <v>279</v>
      </c>
      <c r="M100" s="12" t="s">
        <v>480</v>
      </c>
      <c r="N100" s="7" t="s">
        <v>139</v>
      </c>
      <c r="O100" s="1">
        <v>0</v>
      </c>
      <c r="P100" s="1">
        <v>0</v>
      </c>
      <c r="R100" s="1">
        <v>0</v>
      </c>
      <c r="S100" s="1">
        <v>0</v>
      </c>
      <c r="W100" s="1">
        <v>0</v>
      </c>
      <c r="X100" s="1">
        <v>0</v>
      </c>
      <c r="Y100" s="1">
        <v>0</v>
      </c>
      <c r="AB100" s="1">
        <v>0</v>
      </c>
      <c r="AC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R100" s="1">
        <v>0</v>
      </c>
      <c r="AS100" s="1">
        <v>0</v>
      </c>
      <c r="AT100" s="1">
        <v>0</v>
      </c>
      <c r="AW100" s="1">
        <v>32</v>
      </c>
      <c r="AX100" s="1">
        <f t="shared" si="34"/>
        <v>24</v>
      </c>
      <c r="AY100" s="1">
        <f t="shared" si="35"/>
        <v>0</v>
      </c>
      <c r="AZ100" s="1">
        <f t="shared" si="36"/>
        <v>0</v>
      </c>
      <c r="BA100" s="1">
        <f t="shared" si="53"/>
        <v>24</v>
      </c>
      <c r="BC100" s="1">
        <v>12</v>
      </c>
      <c r="BD100" s="1">
        <f t="shared" si="55"/>
        <v>10</v>
      </c>
      <c r="BE100" s="1">
        <f t="shared" si="38"/>
        <v>0</v>
      </c>
      <c r="BF100" s="1">
        <f t="shared" si="56"/>
        <v>0</v>
      </c>
      <c r="BG100" s="1">
        <f t="shared" si="57"/>
        <v>10</v>
      </c>
      <c r="BI100" s="1">
        <v>4</v>
      </c>
      <c r="BJ100" s="1">
        <f t="shared" si="58"/>
        <v>2</v>
      </c>
      <c r="BK100" s="1">
        <f t="shared" si="54"/>
        <v>0</v>
      </c>
      <c r="BL100" s="1">
        <f t="shared" si="59"/>
        <v>0</v>
      </c>
      <c r="BM100" s="1">
        <f t="shared" si="60"/>
        <v>2</v>
      </c>
      <c r="BO100" s="1">
        <v>12</v>
      </c>
      <c r="BP100" s="1">
        <f t="shared" si="61"/>
        <v>9</v>
      </c>
      <c r="BQ100" s="1">
        <f t="shared" si="62"/>
        <v>0</v>
      </c>
      <c r="BR100" s="1">
        <f t="shared" si="63"/>
        <v>0</v>
      </c>
      <c r="BS100" s="1">
        <f t="shared" si="64"/>
        <v>9</v>
      </c>
      <c r="BU100" s="1">
        <v>4</v>
      </c>
      <c r="BV100" s="1">
        <f t="shared" si="65"/>
        <v>3</v>
      </c>
      <c r="BW100" s="1">
        <f t="shared" si="50"/>
        <v>0</v>
      </c>
      <c r="BX100" s="1">
        <f t="shared" si="66"/>
        <v>0</v>
      </c>
      <c r="BY100" s="1">
        <f t="shared" si="67"/>
        <v>3</v>
      </c>
    </row>
    <row r="101" spans="2:77" x14ac:dyDescent="0.15">
      <c r="B101" s="7" t="s">
        <v>140</v>
      </c>
      <c r="C101" s="12" t="s">
        <v>140</v>
      </c>
      <c r="D101" s="12" t="s">
        <v>458</v>
      </c>
      <c r="E101" s="12" t="s">
        <v>469</v>
      </c>
      <c r="F101" s="13" t="s">
        <v>460</v>
      </c>
      <c r="G101" s="12" t="s">
        <v>461</v>
      </c>
      <c r="H101" s="12" t="s">
        <v>258</v>
      </c>
      <c r="I101" s="12" t="s">
        <v>278</v>
      </c>
      <c r="J101" s="12">
        <v>4</v>
      </c>
      <c r="K101" s="12" t="s">
        <v>260</v>
      </c>
      <c r="L101" s="12" t="s">
        <v>279</v>
      </c>
      <c r="M101" s="12" t="s">
        <v>480</v>
      </c>
      <c r="N101" s="7" t="s">
        <v>140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1</v>
      </c>
      <c r="X101" s="1">
        <v>1</v>
      </c>
      <c r="Y101" s="1">
        <v>0</v>
      </c>
      <c r="Z101" s="1">
        <v>1</v>
      </c>
      <c r="AA101" s="1">
        <v>1</v>
      </c>
      <c r="AB101" s="1">
        <v>0</v>
      </c>
      <c r="AC101" s="1">
        <v>0</v>
      </c>
      <c r="AD101" s="1">
        <v>0</v>
      </c>
      <c r="AF101" s="1">
        <v>0</v>
      </c>
      <c r="AG101" s="1">
        <v>0</v>
      </c>
      <c r="AH101" s="1">
        <v>0</v>
      </c>
      <c r="AI101" s="1">
        <v>1</v>
      </c>
      <c r="AJ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1</v>
      </c>
      <c r="AR101" s="1">
        <v>0</v>
      </c>
      <c r="AS101" s="1">
        <v>1</v>
      </c>
      <c r="AT101" s="1">
        <v>0</v>
      </c>
      <c r="AW101" s="1">
        <v>32</v>
      </c>
      <c r="AX101" s="1">
        <f t="shared" si="34"/>
        <v>30</v>
      </c>
      <c r="AY101" s="1">
        <f t="shared" si="35"/>
        <v>7</v>
      </c>
      <c r="AZ101" s="1">
        <f t="shared" si="36"/>
        <v>0</v>
      </c>
      <c r="BA101" s="1">
        <f t="shared" si="53"/>
        <v>23</v>
      </c>
      <c r="BC101" s="1">
        <v>12</v>
      </c>
      <c r="BD101" s="1">
        <f t="shared" si="55"/>
        <v>11</v>
      </c>
      <c r="BE101" s="1">
        <f t="shared" si="38"/>
        <v>0</v>
      </c>
      <c r="BF101" s="1">
        <f t="shared" si="56"/>
        <v>0</v>
      </c>
      <c r="BG101" s="1">
        <f t="shared" si="57"/>
        <v>11</v>
      </c>
      <c r="BI101" s="1">
        <v>4</v>
      </c>
      <c r="BJ101" s="1">
        <f t="shared" si="58"/>
        <v>4</v>
      </c>
      <c r="BK101" s="1">
        <f t="shared" si="54"/>
        <v>0</v>
      </c>
      <c r="BL101" s="1">
        <f t="shared" si="59"/>
        <v>0</v>
      </c>
      <c r="BM101" s="1">
        <f t="shared" si="60"/>
        <v>4</v>
      </c>
      <c r="BO101" s="1">
        <v>12</v>
      </c>
      <c r="BP101" s="1">
        <f t="shared" si="61"/>
        <v>11</v>
      </c>
      <c r="BQ101" s="1">
        <f t="shared" si="62"/>
        <v>7</v>
      </c>
      <c r="BR101" s="1">
        <f t="shared" si="63"/>
        <v>0</v>
      </c>
      <c r="BS101" s="1">
        <f t="shared" si="64"/>
        <v>4</v>
      </c>
      <c r="BU101" s="1">
        <v>4</v>
      </c>
      <c r="BV101" s="1">
        <f t="shared" si="65"/>
        <v>4</v>
      </c>
      <c r="BW101" s="1">
        <f t="shared" si="50"/>
        <v>0</v>
      </c>
      <c r="BX101" s="1">
        <f t="shared" si="66"/>
        <v>0</v>
      </c>
      <c r="BY101" s="1">
        <f t="shared" si="67"/>
        <v>4</v>
      </c>
    </row>
    <row r="102" spans="2:77" x14ac:dyDescent="0.15">
      <c r="B102" s="7" t="s">
        <v>143</v>
      </c>
      <c r="C102" s="12" t="s">
        <v>143</v>
      </c>
      <c r="D102" s="12" t="s">
        <v>458</v>
      </c>
      <c r="E102" s="12" t="s">
        <v>487</v>
      </c>
      <c r="F102" s="14" t="s">
        <v>460</v>
      </c>
      <c r="G102" s="12" t="s">
        <v>461</v>
      </c>
      <c r="H102" s="12" t="s">
        <v>258</v>
      </c>
      <c r="I102" s="12" t="s">
        <v>278</v>
      </c>
      <c r="J102" s="12">
        <v>4</v>
      </c>
      <c r="K102" s="12" t="s">
        <v>260</v>
      </c>
      <c r="L102" s="12" t="s">
        <v>279</v>
      </c>
      <c r="M102" s="12" t="s">
        <v>480</v>
      </c>
      <c r="N102" s="7" t="s">
        <v>143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X102" s="1">
        <v>0</v>
      </c>
      <c r="Y102" s="1">
        <v>0</v>
      </c>
      <c r="Z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R102" s="1">
        <v>0</v>
      </c>
      <c r="AS102" s="1">
        <v>0</v>
      </c>
      <c r="AT102" s="1">
        <v>0</v>
      </c>
      <c r="AW102" s="1">
        <v>32</v>
      </c>
      <c r="AX102" s="1">
        <f t="shared" si="34"/>
        <v>28</v>
      </c>
      <c r="AY102" s="1">
        <f t="shared" si="35"/>
        <v>0</v>
      </c>
      <c r="AZ102" s="1">
        <f t="shared" si="36"/>
        <v>0</v>
      </c>
      <c r="BA102" s="1">
        <f t="shared" si="53"/>
        <v>28</v>
      </c>
      <c r="BC102" s="1">
        <v>12</v>
      </c>
      <c r="BD102" s="1">
        <f t="shared" si="55"/>
        <v>12</v>
      </c>
      <c r="BE102" s="1">
        <f t="shared" si="38"/>
        <v>0</v>
      </c>
      <c r="BF102" s="1">
        <f t="shared" si="56"/>
        <v>0</v>
      </c>
      <c r="BG102" s="1">
        <f t="shared" si="57"/>
        <v>12</v>
      </c>
      <c r="BI102" s="1">
        <v>4</v>
      </c>
      <c r="BJ102" s="1">
        <f t="shared" si="58"/>
        <v>3</v>
      </c>
      <c r="BK102" s="1">
        <f t="shared" si="54"/>
        <v>0</v>
      </c>
      <c r="BL102" s="1">
        <f t="shared" si="59"/>
        <v>0</v>
      </c>
      <c r="BM102" s="1">
        <f t="shared" si="60"/>
        <v>3</v>
      </c>
      <c r="BO102" s="1">
        <v>12</v>
      </c>
      <c r="BP102" s="1">
        <f t="shared" si="61"/>
        <v>9</v>
      </c>
      <c r="BQ102" s="1">
        <f t="shared" si="62"/>
        <v>0</v>
      </c>
      <c r="BR102" s="1">
        <f t="shared" si="63"/>
        <v>0</v>
      </c>
      <c r="BS102" s="1">
        <f t="shared" si="64"/>
        <v>9</v>
      </c>
      <c r="BU102" s="1">
        <v>4</v>
      </c>
      <c r="BV102" s="1">
        <f t="shared" si="65"/>
        <v>4</v>
      </c>
      <c r="BW102" s="1">
        <f t="shared" si="50"/>
        <v>0</v>
      </c>
      <c r="BX102" s="1">
        <f t="shared" si="66"/>
        <v>0</v>
      </c>
      <c r="BY102" s="1">
        <f t="shared" si="67"/>
        <v>4</v>
      </c>
    </row>
    <row r="103" spans="2:77" x14ac:dyDescent="0.15">
      <c r="B103" s="7" t="s">
        <v>144</v>
      </c>
      <c r="C103" s="12" t="s">
        <v>144</v>
      </c>
      <c r="D103" s="12" t="s">
        <v>458</v>
      </c>
      <c r="E103" s="12" t="s">
        <v>487</v>
      </c>
      <c r="F103" s="14" t="s">
        <v>460</v>
      </c>
      <c r="G103" s="12" t="s">
        <v>461</v>
      </c>
      <c r="H103" s="12" t="s">
        <v>258</v>
      </c>
      <c r="I103" s="12" t="s">
        <v>278</v>
      </c>
      <c r="J103" s="12">
        <v>4</v>
      </c>
      <c r="K103" s="12" t="s">
        <v>260</v>
      </c>
      <c r="L103" s="12" t="s">
        <v>279</v>
      </c>
      <c r="M103" s="12" t="s">
        <v>480</v>
      </c>
      <c r="N103" s="7" t="s">
        <v>144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1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W103" s="1">
        <v>32</v>
      </c>
      <c r="AX103" s="1">
        <f t="shared" si="34"/>
        <v>31</v>
      </c>
      <c r="AY103" s="1">
        <f t="shared" si="35"/>
        <v>1</v>
      </c>
      <c r="AZ103" s="1">
        <f t="shared" si="36"/>
        <v>0</v>
      </c>
      <c r="BA103" s="1">
        <f t="shared" si="53"/>
        <v>30</v>
      </c>
      <c r="BC103" s="1">
        <v>12</v>
      </c>
      <c r="BD103" s="1">
        <f t="shared" si="55"/>
        <v>12</v>
      </c>
      <c r="BE103" s="1">
        <f t="shared" si="38"/>
        <v>1</v>
      </c>
      <c r="BF103" s="1">
        <f t="shared" si="56"/>
        <v>0</v>
      </c>
      <c r="BG103" s="1">
        <f t="shared" si="57"/>
        <v>11</v>
      </c>
      <c r="BI103" s="1">
        <v>4</v>
      </c>
      <c r="BJ103" s="1">
        <f t="shared" si="58"/>
        <v>3</v>
      </c>
      <c r="BK103" s="1">
        <f t="shared" si="54"/>
        <v>0</v>
      </c>
      <c r="BL103" s="1">
        <f t="shared" si="59"/>
        <v>0</v>
      </c>
      <c r="BM103" s="1">
        <f t="shared" si="60"/>
        <v>3</v>
      </c>
      <c r="BO103" s="1">
        <v>12</v>
      </c>
      <c r="BP103" s="1">
        <f t="shared" si="61"/>
        <v>12</v>
      </c>
      <c r="BQ103" s="1">
        <f t="shared" si="62"/>
        <v>0</v>
      </c>
      <c r="BR103" s="1">
        <f t="shared" si="63"/>
        <v>0</v>
      </c>
      <c r="BS103" s="1">
        <f t="shared" si="64"/>
        <v>12</v>
      </c>
      <c r="BU103" s="1">
        <v>4</v>
      </c>
      <c r="BV103" s="1">
        <f t="shared" si="65"/>
        <v>4</v>
      </c>
      <c r="BW103" s="1">
        <f t="shared" si="50"/>
        <v>0</v>
      </c>
      <c r="BX103" s="1">
        <f t="shared" si="66"/>
        <v>0</v>
      </c>
      <c r="BY103" s="1">
        <f t="shared" si="67"/>
        <v>4</v>
      </c>
    </row>
    <row r="104" spans="2:77" x14ac:dyDescent="0.15">
      <c r="B104" s="7" t="s">
        <v>146</v>
      </c>
      <c r="C104" s="12" t="s">
        <v>146</v>
      </c>
      <c r="D104" s="12" t="s">
        <v>458</v>
      </c>
      <c r="E104" s="12" t="s">
        <v>487</v>
      </c>
      <c r="F104" s="14" t="s">
        <v>460</v>
      </c>
      <c r="G104" s="12" t="s">
        <v>461</v>
      </c>
      <c r="H104" s="12" t="s">
        <v>258</v>
      </c>
      <c r="I104" s="12" t="s">
        <v>259</v>
      </c>
      <c r="J104" s="12">
        <v>3</v>
      </c>
      <c r="K104" s="12" t="s">
        <v>260</v>
      </c>
      <c r="L104" s="12" t="s">
        <v>279</v>
      </c>
      <c r="M104" s="12" t="s">
        <v>477</v>
      </c>
      <c r="N104" s="7" t="s">
        <v>146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W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W104" s="1">
        <v>32</v>
      </c>
      <c r="AX104" s="1">
        <f t="shared" si="34"/>
        <v>13</v>
      </c>
      <c r="AY104" s="1">
        <f t="shared" si="35"/>
        <v>0</v>
      </c>
      <c r="AZ104" s="1">
        <f t="shared" si="36"/>
        <v>0</v>
      </c>
      <c r="BA104" s="1">
        <f t="shared" si="53"/>
        <v>13</v>
      </c>
      <c r="BC104" s="1">
        <v>12</v>
      </c>
      <c r="BD104" s="1">
        <f t="shared" si="55"/>
        <v>6</v>
      </c>
      <c r="BE104" s="1">
        <f t="shared" si="38"/>
        <v>0</v>
      </c>
      <c r="BF104" s="1">
        <f t="shared" si="56"/>
        <v>0</v>
      </c>
      <c r="BG104" s="1">
        <f t="shared" si="57"/>
        <v>6</v>
      </c>
      <c r="BI104" s="1">
        <v>4</v>
      </c>
      <c r="BJ104" s="1">
        <f t="shared" si="58"/>
        <v>0</v>
      </c>
      <c r="BK104" s="1">
        <f t="shared" si="54"/>
        <v>0</v>
      </c>
      <c r="BL104" s="1">
        <f t="shared" si="59"/>
        <v>0</v>
      </c>
      <c r="BM104" s="1">
        <f t="shared" si="60"/>
        <v>0</v>
      </c>
      <c r="BO104" s="1">
        <v>12</v>
      </c>
      <c r="BP104" s="1">
        <f t="shared" si="61"/>
        <v>5</v>
      </c>
      <c r="BQ104" s="1">
        <f t="shared" si="62"/>
        <v>0</v>
      </c>
      <c r="BR104" s="1">
        <f t="shared" si="63"/>
        <v>0</v>
      </c>
      <c r="BS104" s="1">
        <f t="shared" si="64"/>
        <v>5</v>
      </c>
      <c r="BU104" s="1">
        <v>4</v>
      </c>
      <c r="BV104" s="1">
        <f t="shared" si="65"/>
        <v>2</v>
      </c>
      <c r="BW104" s="1">
        <f t="shared" si="50"/>
        <v>0</v>
      </c>
      <c r="BX104" s="1">
        <f t="shared" si="66"/>
        <v>0</v>
      </c>
      <c r="BY104" s="1">
        <f t="shared" si="67"/>
        <v>2</v>
      </c>
    </row>
    <row r="105" spans="2:77" x14ac:dyDescent="0.15">
      <c r="B105" s="7" t="s">
        <v>147</v>
      </c>
      <c r="C105" s="12" t="s">
        <v>147</v>
      </c>
      <c r="D105" s="12" t="s">
        <v>458</v>
      </c>
      <c r="E105" s="12" t="s">
        <v>490</v>
      </c>
      <c r="F105" s="14" t="s">
        <v>460</v>
      </c>
      <c r="G105" s="12" t="s">
        <v>461</v>
      </c>
      <c r="H105" s="12" t="s">
        <v>258</v>
      </c>
      <c r="I105" s="12" t="s">
        <v>278</v>
      </c>
      <c r="J105" s="12">
        <v>4</v>
      </c>
      <c r="K105" s="12" t="s">
        <v>260</v>
      </c>
      <c r="L105" s="12" t="s">
        <v>279</v>
      </c>
      <c r="M105" s="12" t="s">
        <v>480</v>
      </c>
      <c r="N105" s="7" t="s">
        <v>147</v>
      </c>
      <c r="O105" s="1">
        <v>0</v>
      </c>
      <c r="Q105" s="1">
        <v>0</v>
      </c>
      <c r="R105" s="1">
        <v>0</v>
      </c>
      <c r="S105" s="1">
        <v>0</v>
      </c>
      <c r="T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I105" s="1">
        <v>0</v>
      </c>
      <c r="AJ105" s="1">
        <v>0</v>
      </c>
      <c r="AK105" s="1">
        <v>0</v>
      </c>
      <c r="AM105" s="1">
        <v>0</v>
      </c>
      <c r="AN105" s="1">
        <v>0</v>
      </c>
      <c r="AO105" s="1">
        <v>0</v>
      </c>
      <c r="AP105" s="1">
        <v>0</v>
      </c>
      <c r="AR105" s="1">
        <v>0</v>
      </c>
      <c r="AS105" s="1">
        <v>0</v>
      </c>
      <c r="AT105" s="1">
        <v>0</v>
      </c>
      <c r="AW105" s="1">
        <v>32</v>
      </c>
      <c r="AX105" s="1">
        <f t="shared" si="34"/>
        <v>26</v>
      </c>
      <c r="AY105" s="1">
        <f t="shared" si="35"/>
        <v>0</v>
      </c>
      <c r="AZ105" s="1">
        <f t="shared" si="36"/>
        <v>0</v>
      </c>
      <c r="BA105" s="1">
        <f t="shared" si="53"/>
        <v>26</v>
      </c>
      <c r="BC105" s="1">
        <v>12</v>
      </c>
      <c r="BD105" s="1">
        <f t="shared" si="55"/>
        <v>10</v>
      </c>
      <c r="BE105" s="1">
        <f t="shared" si="38"/>
        <v>0</v>
      </c>
      <c r="BF105" s="1">
        <f t="shared" si="56"/>
        <v>0</v>
      </c>
      <c r="BG105" s="1">
        <f t="shared" si="57"/>
        <v>10</v>
      </c>
      <c r="BI105" s="1">
        <v>4</v>
      </c>
      <c r="BJ105" s="1">
        <f t="shared" si="58"/>
        <v>2</v>
      </c>
      <c r="BK105" s="1">
        <f t="shared" si="54"/>
        <v>0</v>
      </c>
      <c r="BL105" s="1">
        <f t="shared" si="59"/>
        <v>0</v>
      </c>
      <c r="BM105" s="1">
        <f t="shared" si="60"/>
        <v>2</v>
      </c>
      <c r="BO105" s="1">
        <v>12</v>
      </c>
      <c r="BP105" s="1">
        <f t="shared" si="61"/>
        <v>11</v>
      </c>
      <c r="BQ105" s="1">
        <f t="shared" si="62"/>
        <v>0</v>
      </c>
      <c r="BR105" s="1">
        <f t="shared" si="63"/>
        <v>0</v>
      </c>
      <c r="BS105" s="1">
        <f t="shared" si="64"/>
        <v>11</v>
      </c>
      <c r="BU105" s="1">
        <v>4</v>
      </c>
      <c r="BV105" s="1">
        <f t="shared" si="65"/>
        <v>3</v>
      </c>
      <c r="BW105" s="1">
        <f t="shared" si="50"/>
        <v>0</v>
      </c>
      <c r="BX105" s="1">
        <f t="shared" si="66"/>
        <v>0</v>
      </c>
      <c r="BY105" s="1">
        <f t="shared" si="67"/>
        <v>3</v>
      </c>
    </row>
    <row r="106" spans="2:77" x14ac:dyDescent="0.15">
      <c r="B106" s="7" t="s">
        <v>160</v>
      </c>
      <c r="C106" s="12" t="s">
        <v>485</v>
      </c>
      <c r="D106" s="12" t="s">
        <v>458</v>
      </c>
      <c r="E106" s="1" t="s">
        <v>438</v>
      </c>
      <c r="F106" s="11" t="s">
        <v>460</v>
      </c>
      <c r="G106" s="1" t="s">
        <v>461</v>
      </c>
      <c r="H106" s="12" t="s">
        <v>260</v>
      </c>
      <c r="I106" s="12" t="s">
        <v>259</v>
      </c>
      <c r="J106" s="12">
        <v>3</v>
      </c>
      <c r="K106" s="12" t="s">
        <v>260</v>
      </c>
      <c r="L106" s="12" t="s">
        <v>260</v>
      </c>
      <c r="M106" s="12" t="s">
        <v>486</v>
      </c>
      <c r="N106" s="7" t="s">
        <v>160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Q106" s="1">
        <v>0</v>
      </c>
      <c r="AR106" s="1">
        <v>0</v>
      </c>
      <c r="AS106" s="1">
        <v>0</v>
      </c>
      <c r="AW106" s="1">
        <v>32</v>
      </c>
      <c r="AX106" s="1">
        <f t="shared" si="34"/>
        <v>24</v>
      </c>
      <c r="AY106" s="1">
        <f t="shared" si="35"/>
        <v>0</v>
      </c>
      <c r="AZ106" s="1">
        <f t="shared" si="36"/>
        <v>0</v>
      </c>
      <c r="BA106" s="1">
        <f t="shared" si="53"/>
        <v>24</v>
      </c>
      <c r="BC106" s="1">
        <v>12</v>
      </c>
      <c r="BD106" s="1">
        <f t="shared" si="55"/>
        <v>6</v>
      </c>
      <c r="BE106" s="1">
        <f t="shared" si="38"/>
        <v>0</v>
      </c>
      <c r="BF106" s="1">
        <f t="shared" si="56"/>
        <v>0</v>
      </c>
      <c r="BG106" s="1">
        <f t="shared" si="57"/>
        <v>6</v>
      </c>
      <c r="BI106" s="1">
        <v>4</v>
      </c>
      <c r="BJ106" s="1">
        <f t="shared" si="58"/>
        <v>3</v>
      </c>
      <c r="BK106" s="1">
        <f t="shared" si="54"/>
        <v>0</v>
      </c>
      <c r="BL106" s="1">
        <f t="shared" si="59"/>
        <v>0</v>
      </c>
      <c r="BM106" s="1">
        <f t="shared" si="60"/>
        <v>3</v>
      </c>
      <c r="BO106" s="1">
        <v>12</v>
      </c>
      <c r="BP106" s="1">
        <f t="shared" si="61"/>
        <v>12</v>
      </c>
      <c r="BQ106" s="1">
        <f t="shared" si="62"/>
        <v>0</v>
      </c>
      <c r="BR106" s="1">
        <f t="shared" si="63"/>
        <v>0</v>
      </c>
      <c r="BS106" s="1">
        <f t="shared" si="64"/>
        <v>12</v>
      </c>
      <c r="BU106" s="1">
        <v>4</v>
      </c>
      <c r="BV106" s="1">
        <f t="shared" si="65"/>
        <v>3</v>
      </c>
      <c r="BW106" s="1">
        <f t="shared" si="50"/>
        <v>0</v>
      </c>
      <c r="BX106" s="1">
        <f t="shared" si="66"/>
        <v>0</v>
      </c>
      <c r="BY106" s="1">
        <f t="shared" si="67"/>
        <v>3</v>
      </c>
    </row>
    <row r="107" spans="2:77" x14ac:dyDescent="0.15">
      <c r="B107" s="7" t="s">
        <v>121</v>
      </c>
      <c r="C107" s="12" t="s">
        <v>121</v>
      </c>
      <c r="D107" s="12" t="s">
        <v>458</v>
      </c>
      <c r="E107" s="12" t="s">
        <v>491</v>
      </c>
      <c r="F107" s="13" t="s">
        <v>492</v>
      </c>
      <c r="G107" s="12" t="s">
        <v>461</v>
      </c>
      <c r="H107" s="12" t="s">
        <v>254</v>
      </c>
      <c r="I107" s="12" t="s">
        <v>348</v>
      </c>
      <c r="J107" s="12">
        <v>8</v>
      </c>
      <c r="K107" s="12" t="s">
        <v>254</v>
      </c>
      <c r="L107" s="12" t="s">
        <v>293</v>
      </c>
      <c r="M107" s="12" t="s">
        <v>493</v>
      </c>
      <c r="N107" s="7" t="s">
        <v>121</v>
      </c>
      <c r="O107" s="1">
        <v>0</v>
      </c>
      <c r="P107" s="1">
        <v>0</v>
      </c>
      <c r="Q107" s="1">
        <v>1</v>
      </c>
      <c r="T107" s="1">
        <v>1</v>
      </c>
      <c r="W107" s="1">
        <v>1</v>
      </c>
      <c r="Y107" s="1">
        <v>0</v>
      </c>
      <c r="AB107" s="1">
        <v>0</v>
      </c>
      <c r="AC107" s="1">
        <v>0</v>
      </c>
      <c r="AD107" s="1">
        <v>0</v>
      </c>
      <c r="AE107" s="1">
        <v>0</v>
      </c>
      <c r="AG107" s="1">
        <v>1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O107" s="1">
        <v>1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W107" s="1">
        <v>32</v>
      </c>
      <c r="AX107" s="1">
        <f t="shared" si="34"/>
        <v>23</v>
      </c>
      <c r="AY107" s="1">
        <f t="shared" si="35"/>
        <v>5</v>
      </c>
      <c r="AZ107" s="1">
        <f t="shared" si="36"/>
        <v>0</v>
      </c>
      <c r="BA107" s="1">
        <f t="shared" si="53"/>
        <v>18</v>
      </c>
      <c r="BC107" s="1">
        <v>12</v>
      </c>
      <c r="BD107" s="1">
        <f t="shared" si="55"/>
        <v>8</v>
      </c>
      <c r="BE107" s="1">
        <f t="shared" si="38"/>
        <v>4</v>
      </c>
      <c r="BF107" s="1">
        <f t="shared" si="56"/>
        <v>0</v>
      </c>
      <c r="BG107" s="1">
        <f t="shared" si="57"/>
        <v>4</v>
      </c>
      <c r="BI107" s="1">
        <v>4</v>
      </c>
      <c r="BJ107" s="1">
        <f t="shared" si="58"/>
        <v>2</v>
      </c>
      <c r="BK107" s="1">
        <f t="shared" si="54"/>
        <v>0</v>
      </c>
      <c r="BL107" s="1">
        <f t="shared" si="59"/>
        <v>0</v>
      </c>
      <c r="BM107" s="1">
        <f t="shared" si="60"/>
        <v>2</v>
      </c>
      <c r="BO107" s="1">
        <v>12</v>
      </c>
      <c r="BP107" s="1">
        <f t="shared" si="61"/>
        <v>9</v>
      </c>
      <c r="BQ107" s="1">
        <f t="shared" si="62"/>
        <v>1</v>
      </c>
      <c r="BR107" s="1">
        <f t="shared" si="63"/>
        <v>0</v>
      </c>
      <c r="BS107" s="1">
        <f t="shared" si="64"/>
        <v>8</v>
      </c>
      <c r="BU107" s="1">
        <v>4</v>
      </c>
      <c r="BV107" s="1">
        <f t="shared" si="65"/>
        <v>4</v>
      </c>
      <c r="BW107" s="1">
        <f t="shared" si="50"/>
        <v>0</v>
      </c>
      <c r="BX107" s="1">
        <f t="shared" si="66"/>
        <v>0</v>
      </c>
      <c r="BY107" s="1">
        <f t="shared" si="67"/>
        <v>4</v>
      </c>
    </row>
    <row r="108" spans="2:77" x14ac:dyDescent="0.15">
      <c r="B108" s="7" t="s">
        <v>126</v>
      </c>
      <c r="C108" s="12" t="s">
        <v>126</v>
      </c>
      <c r="D108" s="12" t="s">
        <v>458</v>
      </c>
      <c r="E108" s="12" t="s">
        <v>494</v>
      </c>
      <c r="F108" s="13" t="s">
        <v>495</v>
      </c>
      <c r="G108" s="12" t="s">
        <v>461</v>
      </c>
      <c r="H108" s="12" t="s">
        <v>254</v>
      </c>
      <c r="I108" s="12" t="s">
        <v>265</v>
      </c>
      <c r="J108" s="12">
        <v>5</v>
      </c>
      <c r="K108" s="12" t="s">
        <v>254</v>
      </c>
      <c r="L108" s="12" t="s">
        <v>293</v>
      </c>
      <c r="M108" s="12" t="s">
        <v>462</v>
      </c>
      <c r="N108" s="7" t="s">
        <v>126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X108" s="1">
        <v>0</v>
      </c>
      <c r="Y108" s="1">
        <v>0</v>
      </c>
      <c r="Z108" s="1">
        <v>1</v>
      </c>
      <c r="AE108" s="1">
        <v>0</v>
      </c>
      <c r="AF108" s="1">
        <v>0</v>
      </c>
      <c r="AG108" s="1">
        <v>0</v>
      </c>
      <c r="AI108" s="1">
        <v>0</v>
      </c>
      <c r="AK108" s="1">
        <v>1</v>
      </c>
      <c r="AL108" s="1">
        <v>0</v>
      </c>
      <c r="AM108" s="1">
        <v>0</v>
      </c>
      <c r="AN108" s="3"/>
      <c r="AO108" s="3"/>
      <c r="AQ108" s="1">
        <v>0</v>
      </c>
      <c r="AR108" s="1">
        <v>0</v>
      </c>
      <c r="AW108" s="1">
        <v>32</v>
      </c>
      <c r="AX108" s="1">
        <f t="shared" si="34"/>
        <v>20</v>
      </c>
      <c r="AY108" s="1">
        <f t="shared" si="35"/>
        <v>2</v>
      </c>
      <c r="AZ108" s="1">
        <f t="shared" si="36"/>
        <v>0</v>
      </c>
      <c r="BA108" s="1">
        <f t="shared" si="53"/>
        <v>18</v>
      </c>
      <c r="BC108" s="1">
        <v>12</v>
      </c>
      <c r="BD108" s="1">
        <f t="shared" si="55"/>
        <v>10</v>
      </c>
      <c r="BE108" s="1">
        <f t="shared" si="38"/>
        <v>0</v>
      </c>
      <c r="BF108" s="1">
        <f t="shared" si="56"/>
        <v>0</v>
      </c>
      <c r="BG108" s="1">
        <f t="shared" si="57"/>
        <v>10</v>
      </c>
      <c r="BI108" s="1">
        <v>4</v>
      </c>
      <c r="BJ108" s="1">
        <f t="shared" si="58"/>
        <v>2</v>
      </c>
      <c r="BK108" s="1">
        <f t="shared" si="54"/>
        <v>0</v>
      </c>
      <c r="BL108" s="1">
        <f t="shared" si="59"/>
        <v>0</v>
      </c>
      <c r="BM108" s="1">
        <f t="shared" si="60"/>
        <v>2</v>
      </c>
      <c r="BO108" s="1">
        <v>12</v>
      </c>
      <c r="BP108" s="1">
        <f t="shared" si="61"/>
        <v>7</v>
      </c>
      <c r="BQ108" s="1">
        <f t="shared" si="62"/>
        <v>2</v>
      </c>
      <c r="BR108" s="1">
        <f t="shared" si="63"/>
        <v>0</v>
      </c>
      <c r="BS108" s="1">
        <f t="shared" si="64"/>
        <v>5</v>
      </c>
      <c r="BU108" s="1">
        <v>4</v>
      </c>
      <c r="BV108" s="1">
        <f t="shared" si="65"/>
        <v>1</v>
      </c>
      <c r="BW108" s="1">
        <f t="shared" si="50"/>
        <v>0</v>
      </c>
      <c r="BX108" s="1">
        <f t="shared" si="66"/>
        <v>0</v>
      </c>
      <c r="BY108" s="1">
        <f t="shared" si="67"/>
        <v>1</v>
      </c>
    </row>
    <row r="109" spans="2:77" x14ac:dyDescent="0.15">
      <c r="B109" s="7" t="s">
        <v>127</v>
      </c>
      <c r="C109" s="12" t="s">
        <v>127</v>
      </c>
      <c r="D109" s="12" t="s">
        <v>458</v>
      </c>
      <c r="E109" s="12" t="s">
        <v>494</v>
      </c>
      <c r="F109" s="13" t="s">
        <v>495</v>
      </c>
      <c r="G109" s="12" t="s">
        <v>461</v>
      </c>
      <c r="H109" s="12" t="s">
        <v>254</v>
      </c>
      <c r="I109" s="12" t="s">
        <v>265</v>
      </c>
      <c r="J109" s="12">
        <v>5</v>
      </c>
      <c r="K109" s="12" t="s">
        <v>254</v>
      </c>
      <c r="L109" s="12" t="s">
        <v>293</v>
      </c>
      <c r="M109" s="12" t="s">
        <v>462</v>
      </c>
      <c r="N109" s="7" t="s">
        <v>127</v>
      </c>
      <c r="O109" s="1">
        <v>1</v>
      </c>
      <c r="P109" s="1">
        <v>0</v>
      </c>
      <c r="Q109" s="1">
        <v>0</v>
      </c>
      <c r="R109" s="1">
        <v>0</v>
      </c>
      <c r="S109" s="1">
        <v>0</v>
      </c>
      <c r="T109" s="1">
        <v>1</v>
      </c>
      <c r="U109" s="1">
        <v>0</v>
      </c>
      <c r="V109" s="1">
        <v>0</v>
      </c>
      <c r="X109" s="1">
        <v>0</v>
      </c>
      <c r="Y109" s="1">
        <v>0</v>
      </c>
      <c r="AB109" s="1">
        <v>1</v>
      </c>
      <c r="AC109" s="1">
        <v>0</v>
      </c>
      <c r="AD109" s="1">
        <v>1</v>
      </c>
      <c r="AH109" s="1">
        <v>0</v>
      </c>
      <c r="AJ109" s="1">
        <v>1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R109" s="1">
        <v>1</v>
      </c>
      <c r="AT109" s="1">
        <v>0</v>
      </c>
      <c r="AW109" s="1">
        <v>32</v>
      </c>
      <c r="AX109" s="1">
        <f t="shared" si="34"/>
        <v>23</v>
      </c>
      <c r="AY109" s="1">
        <f t="shared" si="35"/>
        <v>6</v>
      </c>
      <c r="AZ109" s="1">
        <f t="shared" si="36"/>
        <v>0</v>
      </c>
      <c r="BA109" s="1">
        <f t="shared" si="53"/>
        <v>17</v>
      </c>
      <c r="BC109" s="1">
        <v>12</v>
      </c>
      <c r="BD109" s="1">
        <f t="shared" si="55"/>
        <v>9</v>
      </c>
      <c r="BE109" s="1">
        <f t="shared" si="38"/>
        <v>2</v>
      </c>
      <c r="BF109" s="1">
        <f t="shared" si="56"/>
        <v>0</v>
      </c>
      <c r="BG109" s="1">
        <f t="shared" si="57"/>
        <v>7</v>
      </c>
      <c r="BI109" s="1">
        <v>4</v>
      </c>
      <c r="BJ109" s="1">
        <f t="shared" si="58"/>
        <v>4</v>
      </c>
      <c r="BK109" s="1">
        <f t="shared" si="54"/>
        <v>0</v>
      </c>
      <c r="BL109" s="1">
        <f t="shared" si="59"/>
        <v>0</v>
      </c>
      <c r="BM109" s="1">
        <f t="shared" si="60"/>
        <v>4</v>
      </c>
      <c r="BO109" s="1">
        <v>12</v>
      </c>
      <c r="BP109" s="1">
        <f t="shared" si="61"/>
        <v>6</v>
      </c>
      <c r="BQ109" s="1">
        <f t="shared" si="62"/>
        <v>3</v>
      </c>
      <c r="BR109" s="1">
        <f t="shared" si="63"/>
        <v>0</v>
      </c>
      <c r="BS109" s="1">
        <f t="shared" si="64"/>
        <v>3</v>
      </c>
      <c r="BU109" s="1">
        <v>4</v>
      </c>
      <c r="BV109" s="1">
        <f t="shared" si="65"/>
        <v>4</v>
      </c>
      <c r="BW109" s="1">
        <f t="shared" si="50"/>
        <v>1</v>
      </c>
      <c r="BX109" s="1">
        <f t="shared" si="66"/>
        <v>0</v>
      </c>
      <c r="BY109" s="1">
        <f t="shared" si="67"/>
        <v>3</v>
      </c>
    </row>
    <row r="110" spans="2:77" x14ac:dyDescent="0.15">
      <c r="B110" s="7" t="s">
        <v>128</v>
      </c>
      <c r="C110" s="12" t="s">
        <v>128</v>
      </c>
      <c r="D110" s="12" t="s">
        <v>458</v>
      </c>
      <c r="E110" s="12" t="s">
        <v>496</v>
      </c>
      <c r="F110" s="13" t="s">
        <v>495</v>
      </c>
      <c r="G110" s="12" t="s">
        <v>461</v>
      </c>
      <c r="H110" s="12" t="s">
        <v>254</v>
      </c>
      <c r="I110" s="12" t="s">
        <v>278</v>
      </c>
      <c r="J110" s="12">
        <v>4</v>
      </c>
      <c r="K110" s="12" t="s">
        <v>260</v>
      </c>
      <c r="L110" s="12" t="s">
        <v>293</v>
      </c>
      <c r="M110" s="12" t="s">
        <v>470</v>
      </c>
      <c r="N110" s="7" t="s">
        <v>128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1</v>
      </c>
      <c r="U110" s="1">
        <v>1</v>
      </c>
      <c r="X110" s="1">
        <v>1</v>
      </c>
      <c r="Y110" s="1">
        <v>1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J110" s="1">
        <v>1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1</v>
      </c>
      <c r="AS110" s="1">
        <v>1</v>
      </c>
      <c r="AT110" s="1">
        <v>0</v>
      </c>
      <c r="AW110" s="1">
        <v>32</v>
      </c>
      <c r="AX110" s="1">
        <f t="shared" si="34"/>
        <v>27</v>
      </c>
      <c r="AY110" s="1">
        <f t="shared" si="35"/>
        <v>7</v>
      </c>
      <c r="AZ110" s="1">
        <f t="shared" si="36"/>
        <v>0</v>
      </c>
      <c r="BA110" s="1">
        <f t="shared" si="53"/>
        <v>20</v>
      </c>
      <c r="BC110" s="1">
        <v>12</v>
      </c>
      <c r="BD110" s="1">
        <f t="shared" si="55"/>
        <v>12</v>
      </c>
      <c r="BE110" s="1">
        <f t="shared" si="38"/>
        <v>1</v>
      </c>
      <c r="BF110" s="1">
        <f t="shared" si="56"/>
        <v>0</v>
      </c>
      <c r="BG110" s="1">
        <f t="shared" si="57"/>
        <v>11</v>
      </c>
      <c r="BI110" s="1">
        <v>4</v>
      </c>
      <c r="BJ110" s="1">
        <f t="shared" si="58"/>
        <v>3</v>
      </c>
      <c r="BK110" s="1">
        <f t="shared" si="54"/>
        <v>1</v>
      </c>
      <c r="BL110" s="1">
        <f t="shared" si="59"/>
        <v>0</v>
      </c>
      <c r="BM110" s="1">
        <f t="shared" si="60"/>
        <v>2</v>
      </c>
      <c r="BO110" s="1">
        <v>12</v>
      </c>
      <c r="BP110" s="1">
        <f t="shared" si="61"/>
        <v>8</v>
      </c>
      <c r="BQ110" s="1">
        <f t="shared" si="62"/>
        <v>5</v>
      </c>
      <c r="BR110" s="1">
        <f t="shared" si="63"/>
        <v>0</v>
      </c>
      <c r="BS110" s="1">
        <f t="shared" si="64"/>
        <v>3</v>
      </c>
      <c r="BU110" s="1">
        <v>4</v>
      </c>
      <c r="BV110" s="1">
        <f t="shared" si="65"/>
        <v>4</v>
      </c>
      <c r="BW110" s="1">
        <f t="shared" si="50"/>
        <v>0</v>
      </c>
      <c r="BX110" s="1">
        <f t="shared" si="66"/>
        <v>0</v>
      </c>
      <c r="BY110" s="1">
        <f t="shared" si="67"/>
        <v>4</v>
      </c>
    </row>
    <row r="111" spans="2:77" x14ac:dyDescent="0.15">
      <c r="B111" s="7" t="s">
        <v>129</v>
      </c>
      <c r="C111" s="12" t="s">
        <v>129</v>
      </c>
      <c r="D111" s="12" t="s">
        <v>458</v>
      </c>
      <c r="E111" s="12" t="s">
        <v>497</v>
      </c>
      <c r="F111" s="13" t="s">
        <v>495</v>
      </c>
      <c r="G111" s="12" t="s">
        <v>461</v>
      </c>
      <c r="H111" s="12" t="s">
        <v>254</v>
      </c>
      <c r="I111" s="12" t="s">
        <v>265</v>
      </c>
      <c r="J111" s="12">
        <v>5</v>
      </c>
      <c r="K111" s="12" t="s">
        <v>254</v>
      </c>
      <c r="L111" s="12" t="s">
        <v>293</v>
      </c>
      <c r="M111" s="12" t="s">
        <v>462</v>
      </c>
      <c r="N111" s="7" t="s">
        <v>129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W111" s="1">
        <v>1</v>
      </c>
      <c r="Y111" s="1">
        <v>0</v>
      </c>
      <c r="AB111" s="1">
        <v>1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I111" s="1">
        <v>1</v>
      </c>
      <c r="AJ111" s="1">
        <v>1</v>
      </c>
      <c r="AK111" s="1">
        <v>1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1</v>
      </c>
      <c r="AR111" s="1">
        <v>1</v>
      </c>
      <c r="AS111" s="1">
        <v>1</v>
      </c>
      <c r="AT111" s="1">
        <v>0</v>
      </c>
      <c r="AW111" s="1">
        <v>32</v>
      </c>
      <c r="AX111" s="1">
        <f t="shared" si="34"/>
        <v>26</v>
      </c>
      <c r="AY111" s="1">
        <f t="shared" si="35"/>
        <v>8</v>
      </c>
      <c r="AZ111" s="1">
        <f t="shared" si="36"/>
        <v>0</v>
      </c>
      <c r="BA111" s="1">
        <f t="shared" si="53"/>
        <v>18</v>
      </c>
      <c r="BC111" s="1">
        <v>12</v>
      </c>
      <c r="BD111" s="1">
        <f t="shared" si="55"/>
        <v>12</v>
      </c>
      <c r="BE111" s="1">
        <f t="shared" si="38"/>
        <v>0</v>
      </c>
      <c r="BF111" s="1">
        <f t="shared" si="56"/>
        <v>0</v>
      </c>
      <c r="BG111" s="1">
        <f t="shared" si="57"/>
        <v>12</v>
      </c>
      <c r="BI111" s="1">
        <v>4</v>
      </c>
      <c r="BJ111" s="1">
        <f t="shared" si="58"/>
        <v>1</v>
      </c>
      <c r="BK111" s="1">
        <f t="shared" si="54"/>
        <v>0</v>
      </c>
      <c r="BL111" s="1">
        <f t="shared" si="59"/>
        <v>0</v>
      </c>
      <c r="BM111" s="1">
        <f t="shared" si="60"/>
        <v>1</v>
      </c>
      <c r="BO111" s="1">
        <v>12</v>
      </c>
      <c r="BP111" s="1">
        <f t="shared" si="61"/>
        <v>9</v>
      </c>
      <c r="BQ111" s="1">
        <f t="shared" si="62"/>
        <v>8</v>
      </c>
      <c r="BR111" s="1">
        <f t="shared" si="63"/>
        <v>0</v>
      </c>
      <c r="BS111" s="1">
        <f t="shared" si="64"/>
        <v>1</v>
      </c>
      <c r="BU111" s="1">
        <v>4</v>
      </c>
      <c r="BV111" s="1">
        <f t="shared" si="65"/>
        <v>4</v>
      </c>
      <c r="BW111" s="1">
        <f t="shared" si="50"/>
        <v>0</v>
      </c>
      <c r="BX111" s="1">
        <f t="shared" si="66"/>
        <v>0</v>
      </c>
      <c r="BY111" s="1">
        <f t="shared" si="67"/>
        <v>4</v>
      </c>
    </row>
    <row r="112" spans="2:77" x14ac:dyDescent="0.15">
      <c r="B112" s="7" t="s">
        <v>142</v>
      </c>
      <c r="C112" s="12" t="s">
        <v>142</v>
      </c>
      <c r="D112" s="12" t="s">
        <v>458</v>
      </c>
      <c r="E112" s="15" t="s">
        <v>498</v>
      </c>
      <c r="F112" s="16" t="s">
        <v>495</v>
      </c>
      <c r="G112" s="12" t="s">
        <v>461</v>
      </c>
      <c r="H112" s="12" t="s">
        <v>258</v>
      </c>
      <c r="I112" s="12" t="s">
        <v>499</v>
      </c>
      <c r="J112" s="12">
        <v>5.5</v>
      </c>
      <c r="K112" s="12" t="s">
        <v>254</v>
      </c>
      <c r="L112" s="12" t="s">
        <v>293</v>
      </c>
      <c r="M112" s="12" t="s">
        <v>500</v>
      </c>
      <c r="N112" s="7" t="s">
        <v>142</v>
      </c>
      <c r="O112" s="1">
        <v>0</v>
      </c>
      <c r="P112" s="1">
        <v>0</v>
      </c>
      <c r="Q112" s="1">
        <v>0</v>
      </c>
      <c r="R112" s="1">
        <v>1</v>
      </c>
      <c r="S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1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1</v>
      </c>
      <c r="AI112" s="1">
        <v>0</v>
      </c>
      <c r="AJ112" s="1">
        <v>1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S112" s="1">
        <v>0</v>
      </c>
      <c r="AT112" s="1">
        <v>0</v>
      </c>
      <c r="AW112" s="1">
        <v>32</v>
      </c>
      <c r="AX112" s="1">
        <f t="shared" si="34"/>
        <v>28</v>
      </c>
      <c r="AY112" s="1">
        <f t="shared" si="35"/>
        <v>4</v>
      </c>
      <c r="AZ112" s="1">
        <f t="shared" si="36"/>
        <v>0</v>
      </c>
      <c r="BA112" s="1">
        <f t="shared" si="53"/>
        <v>24</v>
      </c>
      <c r="BC112" s="1">
        <v>12</v>
      </c>
      <c r="BD112" s="1">
        <f t="shared" si="55"/>
        <v>11</v>
      </c>
      <c r="BE112" s="1">
        <f t="shared" si="38"/>
        <v>1</v>
      </c>
      <c r="BF112" s="1">
        <f t="shared" si="56"/>
        <v>0</v>
      </c>
      <c r="BG112" s="1">
        <f t="shared" si="57"/>
        <v>10</v>
      </c>
      <c r="BI112" s="1">
        <v>4</v>
      </c>
      <c r="BJ112" s="1">
        <f t="shared" si="58"/>
        <v>3</v>
      </c>
      <c r="BK112" s="1">
        <f t="shared" si="54"/>
        <v>1</v>
      </c>
      <c r="BL112" s="1">
        <f t="shared" si="59"/>
        <v>0</v>
      </c>
      <c r="BM112" s="1">
        <f t="shared" si="60"/>
        <v>2</v>
      </c>
      <c r="BO112" s="1">
        <v>12</v>
      </c>
      <c r="BP112" s="1">
        <f t="shared" si="61"/>
        <v>10</v>
      </c>
      <c r="BQ112" s="1">
        <f t="shared" si="62"/>
        <v>2</v>
      </c>
      <c r="BR112" s="1">
        <f t="shared" si="63"/>
        <v>0</v>
      </c>
      <c r="BS112" s="1">
        <f t="shared" si="64"/>
        <v>8</v>
      </c>
      <c r="BU112" s="1">
        <v>4</v>
      </c>
      <c r="BV112" s="1">
        <f t="shared" si="65"/>
        <v>4</v>
      </c>
      <c r="BW112" s="1">
        <f t="shared" si="50"/>
        <v>0</v>
      </c>
      <c r="BX112" s="1">
        <f t="shared" si="66"/>
        <v>0</v>
      </c>
      <c r="BY112" s="1">
        <f t="shared" si="67"/>
        <v>4</v>
      </c>
    </row>
    <row r="113" spans="2:77" x14ac:dyDescent="0.15">
      <c r="B113" s="7" t="s">
        <v>148</v>
      </c>
      <c r="C113" s="12" t="s">
        <v>148</v>
      </c>
      <c r="D113" s="12" t="s">
        <v>458</v>
      </c>
      <c r="E113" s="12" t="s">
        <v>494</v>
      </c>
      <c r="F113" s="13" t="s">
        <v>495</v>
      </c>
      <c r="G113" s="12" t="s">
        <v>461</v>
      </c>
      <c r="H113" s="12" t="s">
        <v>258</v>
      </c>
      <c r="I113" s="12" t="s">
        <v>270</v>
      </c>
      <c r="J113" s="12">
        <v>6</v>
      </c>
      <c r="K113" s="12" t="s">
        <v>293</v>
      </c>
      <c r="L113" s="12" t="s">
        <v>293</v>
      </c>
      <c r="M113" s="12" t="s">
        <v>474</v>
      </c>
      <c r="N113" s="7" t="s">
        <v>148</v>
      </c>
      <c r="P113" s="1">
        <v>0</v>
      </c>
      <c r="Q113" s="1">
        <v>0</v>
      </c>
      <c r="R113" s="1">
        <v>0</v>
      </c>
      <c r="S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1</v>
      </c>
      <c r="AB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T113" s="1">
        <v>0</v>
      </c>
      <c r="AW113" s="1">
        <v>32</v>
      </c>
      <c r="AX113" s="1">
        <f t="shared" si="34"/>
        <v>24</v>
      </c>
      <c r="AY113" s="1">
        <f t="shared" si="35"/>
        <v>1</v>
      </c>
      <c r="AZ113" s="1">
        <f t="shared" si="36"/>
        <v>0</v>
      </c>
      <c r="BA113" s="1">
        <f t="shared" si="53"/>
        <v>23</v>
      </c>
      <c r="BC113" s="1">
        <v>12</v>
      </c>
      <c r="BD113" s="1">
        <f t="shared" si="55"/>
        <v>10</v>
      </c>
      <c r="BE113" s="1">
        <f t="shared" si="38"/>
        <v>0</v>
      </c>
      <c r="BF113" s="1">
        <f t="shared" si="56"/>
        <v>0</v>
      </c>
      <c r="BG113" s="1">
        <f t="shared" si="57"/>
        <v>10</v>
      </c>
      <c r="BI113" s="1">
        <v>4</v>
      </c>
      <c r="BJ113" s="1">
        <f t="shared" si="58"/>
        <v>4</v>
      </c>
      <c r="BK113" s="1">
        <f t="shared" si="54"/>
        <v>0</v>
      </c>
      <c r="BL113" s="1">
        <f t="shared" si="59"/>
        <v>0</v>
      </c>
      <c r="BM113" s="1">
        <f t="shared" si="60"/>
        <v>4</v>
      </c>
      <c r="BO113" s="1">
        <v>12</v>
      </c>
      <c r="BP113" s="1">
        <f t="shared" si="61"/>
        <v>8</v>
      </c>
      <c r="BQ113" s="1">
        <f t="shared" si="62"/>
        <v>1</v>
      </c>
      <c r="BR113" s="1">
        <f t="shared" si="63"/>
        <v>0</v>
      </c>
      <c r="BS113" s="1">
        <f t="shared" si="64"/>
        <v>7</v>
      </c>
      <c r="BU113" s="1">
        <v>4</v>
      </c>
      <c r="BV113" s="1">
        <f t="shared" si="65"/>
        <v>2</v>
      </c>
      <c r="BW113" s="1">
        <f t="shared" si="50"/>
        <v>0</v>
      </c>
      <c r="BX113" s="1">
        <f t="shared" si="66"/>
        <v>0</v>
      </c>
      <c r="BY113" s="1">
        <f t="shared" si="67"/>
        <v>2</v>
      </c>
    </row>
    <row r="114" spans="2:77" x14ac:dyDescent="0.15">
      <c r="B114" s="7" t="s">
        <v>149</v>
      </c>
      <c r="C114" s="12" t="s">
        <v>149</v>
      </c>
      <c r="D114" s="12" t="s">
        <v>458</v>
      </c>
      <c r="E114" s="12" t="s">
        <v>494</v>
      </c>
      <c r="F114" s="13" t="s">
        <v>495</v>
      </c>
      <c r="G114" s="12" t="s">
        <v>461</v>
      </c>
      <c r="H114" s="12" t="s">
        <v>258</v>
      </c>
      <c r="I114" s="12" t="s">
        <v>348</v>
      </c>
      <c r="J114" s="12">
        <v>8</v>
      </c>
      <c r="K114" s="12" t="s">
        <v>254</v>
      </c>
      <c r="L114" s="12" t="s">
        <v>293</v>
      </c>
      <c r="M114" s="12" t="s">
        <v>501</v>
      </c>
      <c r="N114" s="7" t="s">
        <v>149</v>
      </c>
      <c r="O114" s="1">
        <v>1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Y114" s="1">
        <v>0</v>
      </c>
      <c r="AA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1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R114" s="1">
        <v>1</v>
      </c>
      <c r="AS114" s="1">
        <v>0</v>
      </c>
      <c r="AT114" s="1">
        <v>0</v>
      </c>
      <c r="AW114" s="1">
        <v>32</v>
      </c>
      <c r="AX114" s="1">
        <f t="shared" si="34"/>
        <v>25</v>
      </c>
      <c r="AY114" s="1">
        <f t="shared" si="35"/>
        <v>3</v>
      </c>
      <c r="AZ114" s="1">
        <f t="shared" si="36"/>
        <v>0</v>
      </c>
      <c r="BA114" s="1">
        <f t="shared" si="53"/>
        <v>22</v>
      </c>
      <c r="BC114" s="1">
        <v>12</v>
      </c>
      <c r="BD114" s="1">
        <f t="shared" si="55"/>
        <v>12</v>
      </c>
      <c r="BE114" s="1">
        <f t="shared" si="38"/>
        <v>1</v>
      </c>
      <c r="BF114" s="1">
        <f t="shared" si="56"/>
        <v>0</v>
      </c>
      <c r="BG114" s="1">
        <f t="shared" si="57"/>
        <v>11</v>
      </c>
      <c r="BI114" s="1">
        <v>4</v>
      </c>
      <c r="BJ114" s="1">
        <f t="shared" si="58"/>
        <v>4</v>
      </c>
      <c r="BK114" s="1">
        <f t="shared" si="54"/>
        <v>0</v>
      </c>
      <c r="BL114" s="1">
        <f t="shared" si="59"/>
        <v>0</v>
      </c>
      <c r="BM114" s="1">
        <f t="shared" si="60"/>
        <v>4</v>
      </c>
      <c r="BO114" s="1">
        <v>12</v>
      </c>
      <c r="BP114" s="1">
        <f t="shared" si="61"/>
        <v>5</v>
      </c>
      <c r="BQ114" s="1">
        <f t="shared" si="62"/>
        <v>2</v>
      </c>
      <c r="BR114" s="1">
        <f t="shared" si="63"/>
        <v>0</v>
      </c>
      <c r="BS114" s="1">
        <f t="shared" si="64"/>
        <v>3</v>
      </c>
      <c r="BU114" s="1">
        <v>4</v>
      </c>
      <c r="BV114" s="1">
        <f t="shared" si="65"/>
        <v>4</v>
      </c>
      <c r="BW114" s="1">
        <f t="shared" si="50"/>
        <v>0</v>
      </c>
      <c r="BX114" s="1">
        <f t="shared" si="66"/>
        <v>0</v>
      </c>
      <c r="BY114" s="1">
        <f t="shared" si="67"/>
        <v>4</v>
      </c>
    </row>
    <row r="115" spans="2:77" x14ac:dyDescent="0.15">
      <c r="B115" s="7" t="s">
        <v>150</v>
      </c>
      <c r="C115" s="12" t="s">
        <v>150</v>
      </c>
      <c r="D115" s="12" t="s">
        <v>458</v>
      </c>
      <c r="E115" s="12" t="s">
        <v>494</v>
      </c>
      <c r="F115" s="13" t="s">
        <v>495</v>
      </c>
      <c r="G115" s="12" t="s">
        <v>461</v>
      </c>
      <c r="H115" s="12" t="s">
        <v>258</v>
      </c>
      <c r="I115" s="12" t="s">
        <v>270</v>
      </c>
      <c r="J115" s="12">
        <v>6</v>
      </c>
      <c r="K115" s="12" t="s">
        <v>254</v>
      </c>
      <c r="L115" s="12" t="s">
        <v>293</v>
      </c>
      <c r="M115" s="12" t="s">
        <v>474</v>
      </c>
      <c r="N115" s="7" t="s">
        <v>150</v>
      </c>
      <c r="O115" s="1">
        <v>0</v>
      </c>
      <c r="P115" s="1">
        <v>0</v>
      </c>
      <c r="Q115" s="1">
        <v>0</v>
      </c>
      <c r="R115" s="1">
        <v>0</v>
      </c>
      <c r="T115" s="1">
        <v>1</v>
      </c>
      <c r="U115" s="1">
        <v>1</v>
      </c>
      <c r="W115" s="1">
        <v>0</v>
      </c>
      <c r="Y115" s="1">
        <v>0</v>
      </c>
      <c r="Z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W115" s="1">
        <v>32</v>
      </c>
      <c r="AX115" s="1">
        <f t="shared" si="34"/>
        <v>27</v>
      </c>
      <c r="AY115" s="1">
        <f t="shared" si="35"/>
        <v>2</v>
      </c>
      <c r="AZ115" s="1">
        <f t="shared" si="36"/>
        <v>0</v>
      </c>
      <c r="BA115" s="1">
        <f t="shared" si="53"/>
        <v>25</v>
      </c>
      <c r="BC115" s="1">
        <v>12</v>
      </c>
      <c r="BD115" s="1">
        <f t="shared" si="55"/>
        <v>11</v>
      </c>
      <c r="BE115" s="1">
        <f t="shared" si="38"/>
        <v>1</v>
      </c>
      <c r="BF115" s="1">
        <f t="shared" si="56"/>
        <v>0</v>
      </c>
      <c r="BG115" s="1">
        <f t="shared" si="57"/>
        <v>10</v>
      </c>
      <c r="BI115" s="1">
        <v>4</v>
      </c>
      <c r="BJ115" s="1">
        <f t="shared" si="58"/>
        <v>3</v>
      </c>
      <c r="BK115" s="1">
        <f t="shared" si="54"/>
        <v>1</v>
      </c>
      <c r="BL115" s="1">
        <f t="shared" si="59"/>
        <v>0</v>
      </c>
      <c r="BM115" s="1">
        <f t="shared" si="60"/>
        <v>2</v>
      </c>
      <c r="BO115" s="1">
        <v>12</v>
      </c>
      <c r="BP115" s="1">
        <f t="shared" si="61"/>
        <v>9</v>
      </c>
      <c r="BQ115" s="1">
        <f t="shared" si="62"/>
        <v>0</v>
      </c>
      <c r="BR115" s="1">
        <f t="shared" si="63"/>
        <v>0</v>
      </c>
      <c r="BS115" s="1">
        <f t="shared" si="64"/>
        <v>9</v>
      </c>
      <c r="BU115" s="1">
        <v>4</v>
      </c>
      <c r="BV115" s="1">
        <f t="shared" si="65"/>
        <v>4</v>
      </c>
      <c r="BW115" s="1">
        <f t="shared" si="50"/>
        <v>0</v>
      </c>
      <c r="BX115" s="1">
        <f t="shared" si="66"/>
        <v>0</v>
      </c>
      <c r="BY115" s="1">
        <f t="shared" si="67"/>
        <v>4</v>
      </c>
    </row>
    <row r="116" spans="2:77" x14ac:dyDescent="0.15">
      <c r="B116" s="7" t="s">
        <v>151</v>
      </c>
      <c r="C116" s="12" t="s">
        <v>151</v>
      </c>
      <c r="D116" s="12" t="s">
        <v>458</v>
      </c>
      <c r="E116" s="12" t="s">
        <v>494</v>
      </c>
      <c r="F116" s="13" t="s">
        <v>495</v>
      </c>
      <c r="G116" s="12" t="s">
        <v>461</v>
      </c>
      <c r="H116" s="12" t="s">
        <v>258</v>
      </c>
      <c r="I116" s="12" t="s">
        <v>278</v>
      </c>
      <c r="J116" s="12">
        <v>4</v>
      </c>
      <c r="K116" s="12" t="s">
        <v>293</v>
      </c>
      <c r="L116" s="12" t="s">
        <v>293</v>
      </c>
      <c r="M116" s="12" t="s">
        <v>480</v>
      </c>
      <c r="N116" s="7" t="s">
        <v>151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X116" s="1">
        <v>0</v>
      </c>
      <c r="Y116" s="1">
        <v>0</v>
      </c>
      <c r="AB116" s="1">
        <v>0</v>
      </c>
      <c r="AC116" s="1">
        <v>0</v>
      </c>
      <c r="AD116" s="1">
        <v>1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1</v>
      </c>
      <c r="AW116" s="1">
        <v>32</v>
      </c>
      <c r="AX116" s="1">
        <f t="shared" si="34"/>
        <v>23</v>
      </c>
      <c r="AY116" s="1">
        <f t="shared" si="35"/>
        <v>2</v>
      </c>
      <c r="AZ116" s="1">
        <f t="shared" si="36"/>
        <v>0</v>
      </c>
      <c r="BA116" s="1">
        <f t="shared" si="53"/>
        <v>21</v>
      </c>
      <c r="BC116" s="1">
        <v>12</v>
      </c>
      <c r="BD116" s="1">
        <f t="shared" si="55"/>
        <v>12</v>
      </c>
      <c r="BE116" s="1">
        <f t="shared" si="38"/>
        <v>0</v>
      </c>
      <c r="BF116" s="1">
        <f t="shared" si="56"/>
        <v>0</v>
      </c>
      <c r="BG116" s="1">
        <f t="shared" si="57"/>
        <v>12</v>
      </c>
      <c r="BI116" s="1">
        <v>4</v>
      </c>
      <c r="BJ116" s="1">
        <f t="shared" si="58"/>
        <v>3</v>
      </c>
      <c r="BK116" s="1">
        <f t="shared" si="54"/>
        <v>0</v>
      </c>
      <c r="BL116" s="1">
        <f t="shared" si="59"/>
        <v>0</v>
      </c>
      <c r="BM116" s="1">
        <f t="shared" si="60"/>
        <v>3</v>
      </c>
      <c r="BO116" s="1">
        <v>12</v>
      </c>
      <c r="BP116" s="1">
        <f t="shared" si="61"/>
        <v>6</v>
      </c>
      <c r="BQ116" s="1">
        <f t="shared" si="62"/>
        <v>1</v>
      </c>
      <c r="BR116" s="1">
        <f t="shared" si="63"/>
        <v>0</v>
      </c>
      <c r="BS116" s="1">
        <f t="shared" si="64"/>
        <v>5</v>
      </c>
      <c r="BU116" s="1">
        <v>4</v>
      </c>
      <c r="BV116" s="1">
        <f t="shared" si="65"/>
        <v>2</v>
      </c>
      <c r="BW116" s="1">
        <f t="shared" si="50"/>
        <v>1</v>
      </c>
      <c r="BX116" s="1">
        <f t="shared" si="66"/>
        <v>0</v>
      </c>
      <c r="BY116" s="1">
        <f t="shared" si="67"/>
        <v>1</v>
      </c>
    </row>
    <row r="117" spans="2:77" x14ac:dyDescent="0.15">
      <c r="B117" s="7" t="s">
        <v>152</v>
      </c>
      <c r="C117" s="12" t="s">
        <v>152</v>
      </c>
      <c r="D117" s="12" t="s">
        <v>458</v>
      </c>
      <c r="E117" s="12" t="s">
        <v>496</v>
      </c>
      <c r="F117" s="13" t="s">
        <v>495</v>
      </c>
      <c r="G117" s="12" t="s">
        <v>461</v>
      </c>
      <c r="H117" s="12" t="s">
        <v>258</v>
      </c>
      <c r="I117" s="12" t="s">
        <v>270</v>
      </c>
      <c r="J117" s="12">
        <v>6</v>
      </c>
      <c r="K117" s="12" t="s">
        <v>254</v>
      </c>
      <c r="L117" s="12" t="s">
        <v>293</v>
      </c>
      <c r="M117" s="12" t="s">
        <v>474</v>
      </c>
      <c r="N117" s="7" t="s">
        <v>152</v>
      </c>
      <c r="P117" s="1">
        <v>0</v>
      </c>
      <c r="Q117" s="1">
        <v>0</v>
      </c>
      <c r="R117" s="1">
        <v>0</v>
      </c>
      <c r="T117" s="1">
        <v>0</v>
      </c>
      <c r="U117" s="1">
        <v>0</v>
      </c>
      <c r="V117" s="1">
        <v>0</v>
      </c>
      <c r="X117" s="1">
        <v>0</v>
      </c>
      <c r="Y117" s="1">
        <v>0</v>
      </c>
      <c r="Z117" s="1">
        <v>1</v>
      </c>
      <c r="AA117" s="1">
        <v>0</v>
      </c>
      <c r="AB117" s="1">
        <v>0</v>
      </c>
      <c r="AC117" s="1">
        <v>0</v>
      </c>
      <c r="AD117" s="1">
        <v>0</v>
      </c>
      <c r="AF117" s="1">
        <v>0</v>
      </c>
      <c r="AG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Q117" s="1">
        <v>0</v>
      </c>
      <c r="AR117" s="1">
        <v>0</v>
      </c>
      <c r="AT117" s="1">
        <v>0</v>
      </c>
      <c r="AW117" s="1">
        <v>32</v>
      </c>
      <c r="AX117" s="1">
        <f t="shared" si="34"/>
        <v>25</v>
      </c>
      <c r="AY117" s="1">
        <f t="shared" si="35"/>
        <v>1</v>
      </c>
      <c r="AZ117" s="1">
        <f t="shared" si="36"/>
        <v>0</v>
      </c>
      <c r="BA117" s="1">
        <f t="shared" si="53"/>
        <v>24</v>
      </c>
      <c r="BC117" s="1">
        <v>12</v>
      </c>
      <c r="BD117" s="1">
        <f t="shared" si="55"/>
        <v>9</v>
      </c>
      <c r="BE117" s="1">
        <f t="shared" si="38"/>
        <v>0</v>
      </c>
      <c r="BF117" s="1">
        <f t="shared" si="56"/>
        <v>0</v>
      </c>
      <c r="BG117" s="1">
        <f t="shared" si="57"/>
        <v>9</v>
      </c>
      <c r="BI117" s="1">
        <v>4</v>
      </c>
      <c r="BJ117" s="1">
        <f t="shared" si="58"/>
        <v>2</v>
      </c>
      <c r="BK117" s="1">
        <f t="shared" si="54"/>
        <v>0</v>
      </c>
      <c r="BL117" s="1">
        <f t="shared" si="59"/>
        <v>0</v>
      </c>
      <c r="BM117" s="1">
        <f t="shared" si="60"/>
        <v>2</v>
      </c>
      <c r="BO117" s="1">
        <v>12</v>
      </c>
      <c r="BP117" s="1">
        <f t="shared" si="61"/>
        <v>10</v>
      </c>
      <c r="BQ117" s="1">
        <f t="shared" si="62"/>
        <v>1</v>
      </c>
      <c r="BR117" s="1">
        <f t="shared" si="63"/>
        <v>0</v>
      </c>
      <c r="BS117" s="1">
        <f t="shared" si="64"/>
        <v>9</v>
      </c>
      <c r="BU117" s="1">
        <v>4</v>
      </c>
      <c r="BV117" s="1">
        <f t="shared" si="65"/>
        <v>4</v>
      </c>
      <c r="BW117" s="1">
        <f t="shared" si="50"/>
        <v>0</v>
      </c>
      <c r="BX117" s="1">
        <f t="shared" si="66"/>
        <v>0</v>
      </c>
      <c r="BY117" s="1">
        <f t="shared" si="67"/>
        <v>4</v>
      </c>
    </row>
    <row r="118" spans="2:77" x14ac:dyDescent="0.15">
      <c r="B118" s="7" t="s">
        <v>153</v>
      </c>
      <c r="C118" s="12" t="s">
        <v>153</v>
      </c>
      <c r="D118" s="12" t="s">
        <v>458</v>
      </c>
      <c r="E118" s="12" t="s">
        <v>494</v>
      </c>
      <c r="F118" s="13" t="s">
        <v>495</v>
      </c>
      <c r="G118" s="12" t="s">
        <v>461</v>
      </c>
      <c r="H118" s="12" t="s">
        <v>258</v>
      </c>
      <c r="I118" s="12" t="s">
        <v>278</v>
      </c>
      <c r="J118" s="12">
        <v>4</v>
      </c>
      <c r="K118" s="12" t="s">
        <v>293</v>
      </c>
      <c r="L118" s="12" t="s">
        <v>293</v>
      </c>
      <c r="M118" s="12" t="s">
        <v>480</v>
      </c>
      <c r="N118" s="7" t="s">
        <v>153</v>
      </c>
      <c r="O118" s="1">
        <v>0</v>
      </c>
      <c r="P118" s="1">
        <v>0</v>
      </c>
      <c r="Q118" s="1">
        <v>1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1</v>
      </c>
      <c r="X118" s="1">
        <v>1</v>
      </c>
      <c r="Y118" s="1">
        <v>0</v>
      </c>
      <c r="Z118" s="1">
        <v>1</v>
      </c>
      <c r="AA118" s="1">
        <v>1</v>
      </c>
      <c r="AB118" s="1">
        <v>0</v>
      </c>
      <c r="AC118" s="1">
        <v>0</v>
      </c>
      <c r="AF118" s="1">
        <v>0</v>
      </c>
      <c r="AG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1</v>
      </c>
      <c r="AR118" s="1">
        <v>0</v>
      </c>
      <c r="AS118" s="1">
        <v>0</v>
      </c>
      <c r="AT118" s="1">
        <v>0</v>
      </c>
      <c r="AW118" s="1">
        <v>32</v>
      </c>
      <c r="AX118" s="1">
        <f t="shared" si="34"/>
        <v>28</v>
      </c>
      <c r="AY118" s="1">
        <f t="shared" si="35"/>
        <v>6</v>
      </c>
      <c r="AZ118" s="1">
        <f t="shared" si="36"/>
        <v>0</v>
      </c>
      <c r="BA118" s="1">
        <f t="shared" si="53"/>
        <v>22</v>
      </c>
      <c r="BC118" s="1">
        <v>12</v>
      </c>
      <c r="BD118" s="1">
        <f t="shared" si="55"/>
        <v>11</v>
      </c>
      <c r="BE118" s="1">
        <f t="shared" si="38"/>
        <v>1</v>
      </c>
      <c r="BF118" s="1">
        <f t="shared" si="56"/>
        <v>0</v>
      </c>
      <c r="BG118" s="1">
        <f t="shared" si="57"/>
        <v>10</v>
      </c>
      <c r="BI118" s="1">
        <v>4</v>
      </c>
      <c r="BJ118" s="1">
        <f t="shared" si="58"/>
        <v>3</v>
      </c>
      <c r="BK118" s="1">
        <f t="shared" ref="BK118:BK149" si="68">(SUM(U118:V118))+AH118+AP118</f>
        <v>0</v>
      </c>
      <c r="BL118" s="1">
        <f t="shared" si="59"/>
        <v>0</v>
      </c>
      <c r="BM118" s="1">
        <f t="shared" si="60"/>
        <v>3</v>
      </c>
      <c r="BO118" s="1">
        <v>12</v>
      </c>
      <c r="BP118" s="1">
        <f t="shared" si="61"/>
        <v>11</v>
      </c>
      <c r="BQ118" s="1">
        <f t="shared" si="62"/>
        <v>5</v>
      </c>
      <c r="BR118" s="1">
        <f t="shared" si="63"/>
        <v>0</v>
      </c>
      <c r="BS118" s="1">
        <f t="shared" si="64"/>
        <v>6</v>
      </c>
      <c r="BU118" s="1">
        <v>4</v>
      </c>
      <c r="BV118" s="1">
        <f t="shared" si="65"/>
        <v>3</v>
      </c>
      <c r="BW118" s="1">
        <f t="shared" si="50"/>
        <v>0</v>
      </c>
      <c r="BX118" s="1">
        <f t="shared" si="66"/>
        <v>0</v>
      </c>
      <c r="BY118" s="1">
        <f t="shared" si="67"/>
        <v>3</v>
      </c>
    </row>
    <row r="119" spans="2:77" x14ac:dyDescent="0.15">
      <c r="B119" s="7" t="s">
        <v>154</v>
      </c>
      <c r="C119" s="12" t="s">
        <v>154</v>
      </c>
      <c r="D119" s="12" t="s">
        <v>458</v>
      </c>
      <c r="E119" s="12" t="s">
        <v>496</v>
      </c>
      <c r="F119" s="13" t="s">
        <v>495</v>
      </c>
      <c r="G119" s="12" t="s">
        <v>461</v>
      </c>
      <c r="H119" s="12" t="s">
        <v>258</v>
      </c>
      <c r="I119" s="12" t="s">
        <v>278</v>
      </c>
      <c r="J119" s="12">
        <v>4</v>
      </c>
      <c r="K119" s="12" t="s">
        <v>260</v>
      </c>
      <c r="L119" s="12" t="s">
        <v>293</v>
      </c>
      <c r="M119" s="12" t="s">
        <v>480</v>
      </c>
      <c r="N119" s="7" t="s">
        <v>154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W119" s="1">
        <v>1</v>
      </c>
      <c r="X119" s="1">
        <v>1</v>
      </c>
      <c r="Y119" s="1">
        <v>0</v>
      </c>
      <c r="AA119" s="1">
        <v>1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1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Q119" s="1">
        <v>1</v>
      </c>
      <c r="AT119" s="1">
        <v>0</v>
      </c>
      <c r="AW119" s="1">
        <v>32</v>
      </c>
      <c r="AX119" s="1">
        <f t="shared" si="34"/>
        <v>25</v>
      </c>
      <c r="AY119" s="1">
        <f t="shared" si="35"/>
        <v>5</v>
      </c>
      <c r="AZ119" s="1">
        <f t="shared" si="36"/>
        <v>0</v>
      </c>
      <c r="BA119" s="1">
        <f t="shared" si="53"/>
        <v>20</v>
      </c>
      <c r="BC119" s="1">
        <v>12</v>
      </c>
      <c r="BD119" s="1">
        <f t="shared" si="55"/>
        <v>12</v>
      </c>
      <c r="BE119" s="1">
        <f t="shared" si="38"/>
        <v>0</v>
      </c>
      <c r="BF119" s="1">
        <f t="shared" si="56"/>
        <v>0</v>
      </c>
      <c r="BG119" s="1">
        <f t="shared" si="57"/>
        <v>12</v>
      </c>
      <c r="BI119" s="1">
        <v>4</v>
      </c>
      <c r="BJ119" s="1">
        <f t="shared" si="58"/>
        <v>1</v>
      </c>
      <c r="BK119" s="1">
        <f t="shared" si="68"/>
        <v>0</v>
      </c>
      <c r="BL119" s="1">
        <f t="shared" si="59"/>
        <v>0</v>
      </c>
      <c r="BM119" s="1">
        <f t="shared" si="60"/>
        <v>1</v>
      </c>
      <c r="BO119" s="1">
        <v>12</v>
      </c>
      <c r="BP119" s="1">
        <f t="shared" si="61"/>
        <v>8</v>
      </c>
      <c r="BQ119" s="1">
        <f t="shared" si="62"/>
        <v>5</v>
      </c>
      <c r="BR119" s="1">
        <f t="shared" si="63"/>
        <v>0</v>
      </c>
      <c r="BS119" s="1">
        <f t="shared" si="64"/>
        <v>3</v>
      </c>
      <c r="BU119" s="1">
        <v>4</v>
      </c>
      <c r="BV119" s="1">
        <f t="shared" si="65"/>
        <v>4</v>
      </c>
      <c r="BW119" s="1">
        <f t="shared" si="50"/>
        <v>0</v>
      </c>
      <c r="BX119" s="1">
        <f t="shared" si="66"/>
        <v>0</v>
      </c>
      <c r="BY119" s="1">
        <f t="shared" si="67"/>
        <v>4</v>
      </c>
    </row>
    <row r="120" spans="2:77" x14ac:dyDescent="0.15">
      <c r="B120" s="7" t="s">
        <v>155</v>
      </c>
      <c r="C120" s="12" t="s">
        <v>155</v>
      </c>
      <c r="D120" s="12" t="s">
        <v>458</v>
      </c>
      <c r="E120" s="12" t="s">
        <v>494</v>
      </c>
      <c r="F120" s="13" t="s">
        <v>495</v>
      </c>
      <c r="G120" s="12" t="s">
        <v>461</v>
      </c>
      <c r="H120" s="12" t="s">
        <v>258</v>
      </c>
      <c r="I120" s="12" t="s">
        <v>278</v>
      </c>
      <c r="J120" s="12">
        <v>4</v>
      </c>
      <c r="K120" s="12" t="s">
        <v>260</v>
      </c>
      <c r="L120" s="12" t="s">
        <v>260</v>
      </c>
      <c r="M120" s="12" t="s">
        <v>480</v>
      </c>
      <c r="N120" s="7" t="s">
        <v>155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R120" s="1">
        <v>0</v>
      </c>
      <c r="AS120" s="1">
        <v>0</v>
      </c>
      <c r="AW120" s="1">
        <v>32</v>
      </c>
      <c r="AX120" s="1">
        <f t="shared" si="34"/>
        <v>27</v>
      </c>
      <c r="AY120" s="1">
        <f t="shared" si="35"/>
        <v>0</v>
      </c>
      <c r="AZ120" s="1">
        <f t="shared" si="36"/>
        <v>0</v>
      </c>
      <c r="BA120" s="1">
        <f t="shared" si="53"/>
        <v>27</v>
      </c>
      <c r="BC120" s="1">
        <v>12</v>
      </c>
      <c r="BD120" s="1">
        <f t="shared" si="55"/>
        <v>12</v>
      </c>
      <c r="BE120" s="1">
        <f t="shared" si="38"/>
        <v>0</v>
      </c>
      <c r="BF120" s="1">
        <f t="shared" si="56"/>
        <v>0</v>
      </c>
      <c r="BG120" s="1">
        <f t="shared" si="57"/>
        <v>12</v>
      </c>
      <c r="BI120" s="1">
        <v>4</v>
      </c>
      <c r="BJ120" s="1">
        <f t="shared" si="58"/>
        <v>2</v>
      </c>
      <c r="BK120" s="1">
        <f t="shared" si="68"/>
        <v>0</v>
      </c>
      <c r="BL120" s="1">
        <f t="shared" si="59"/>
        <v>0</v>
      </c>
      <c r="BM120" s="1">
        <f t="shared" si="60"/>
        <v>2</v>
      </c>
      <c r="BO120" s="1">
        <v>12</v>
      </c>
      <c r="BP120" s="1">
        <f t="shared" si="61"/>
        <v>10</v>
      </c>
      <c r="BQ120" s="1">
        <f t="shared" si="62"/>
        <v>0</v>
      </c>
      <c r="BR120" s="1">
        <f t="shared" si="63"/>
        <v>0</v>
      </c>
      <c r="BS120" s="1">
        <f t="shared" si="64"/>
        <v>10</v>
      </c>
      <c r="BU120" s="1">
        <v>4</v>
      </c>
      <c r="BV120" s="1">
        <f t="shared" si="65"/>
        <v>3</v>
      </c>
      <c r="BW120" s="1">
        <f t="shared" si="50"/>
        <v>0</v>
      </c>
      <c r="BX120" s="1">
        <f t="shared" si="66"/>
        <v>0</v>
      </c>
      <c r="BY120" s="1">
        <f t="shared" si="67"/>
        <v>3</v>
      </c>
    </row>
    <row r="121" spans="2:77" x14ac:dyDescent="0.15">
      <c r="B121" s="7" t="s">
        <v>156</v>
      </c>
      <c r="C121" s="12" t="s">
        <v>156</v>
      </c>
      <c r="D121" s="12" t="s">
        <v>458</v>
      </c>
      <c r="E121" s="12" t="s">
        <v>496</v>
      </c>
      <c r="F121" s="13" t="s">
        <v>495</v>
      </c>
      <c r="G121" s="12" t="s">
        <v>461</v>
      </c>
      <c r="H121" s="12" t="s">
        <v>258</v>
      </c>
      <c r="I121" s="12" t="s">
        <v>278</v>
      </c>
      <c r="J121" s="12">
        <v>4</v>
      </c>
      <c r="K121" s="12" t="s">
        <v>260</v>
      </c>
      <c r="L121" s="12" t="s">
        <v>260</v>
      </c>
      <c r="M121" s="12" t="s">
        <v>480</v>
      </c>
      <c r="N121" s="7" t="s">
        <v>156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Y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1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1</v>
      </c>
      <c r="AS121" s="1">
        <v>0</v>
      </c>
      <c r="AT121" s="1">
        <v>0</v>
      </c>
      <c r="AW121" s="1">
        <v>32</v>
      </c>
      <c r="AX121" s="1">
        <f t="shared" si="34"/>
        <v>27</v>
      </c>
      <c r="AY121" s="1">
        <f t="shared" si="35"/>
        <v>2</v>
      </c>
      <c r="AZ121" s="1">
        <f t="shared" si="36"/>
        <v>0</v>
      </c>
      <c r="BA121" s="1">
        <f t="shared" si="53"/>
        <v>25</v>
      </c>
      <c r="BC121" s="1">
        <v>12</v>
      </c>
      <c r="BD121" s="1">
        <f t="shared" si="55"/>
        <v>12</v>
      </c>
      <c r="BE121" s="1">
        <f t="shared" si="38"/>
        <v>0</v>
      </c>
      <c r="BF121" s="1">
        <f t="shared" si="56"/>
        <v>0</v>
      </c>
      <c r="BG121" s="1">
        <f t="shared" si="57"/>
        <v>12</v>
      </c>
      <c r="BI121" s="1">
        <v>4</v>
      </c>
      <c r="BJ121" s="1">
        <f t="shared" si="58"/>
        <v>4</v>
      </c>
      <c r="BK121" s="1">
        <f t="shared" si="68"/>
        <v>0</v>
      </c>
      <c r="BL121" s="1">
        <f t="shared" si="59"/>
        <v>0</v>
      </c>
      <c r="BM121" s="1">
        <f t="shared" si="60"/>
        <v>4</v>
      </c>
      <c r="BO121" s="1">
        <v>12</v>
      </c>
      <c r="BP121" s="1">
        <f t="shared" si="61"/>
        <v>7</v>
      </c>
      <c r="BQ121" s="1">
        <f t="shared" si="62"/>
        <v>2</v>
      </c>
      <c r="BR121" s="1">
        <f t="shared" si="63"/>
        <v>0</v>
      </c>
      <c r="BS121" s="1">
        <f t="shared" si="64"/>
        <v>5</v>
      </c>
      <c r="BU121" s="1">
        <v>4</v>
      </c>
      <c r="BV121" s="1">
        <f t="shared" si="65"/>
        <v>4</v>
      </c>
      <c r="BW121" s="1">
        <f t="shared" si="50"/>
        <v>0</v>
      </c>
      <c r="BX121" s="1">
        <f t="shared" si="66"/>
        <v>0</v>
      </c>
      <c r="BY121" s="1">
        <f t="shared" si="67"/>
        <v>4</v>
      </c>
    </row>
    <row r="122" spans="2:77" x14ac:dyDescent="0.15">
      <c r="B122" s="7">
        <v>187775</v>
      </c>
      <c r="C122" s="1" t="s">
        <v>502</v>
      </c>
      <c r="D122" s="1" t="s">
        <v>458</v>
      </c>
      <c r="E122" s="15" t="s">
        <v>503</v>
      </c>
      <c r="F122" s="16" t="s">
        <v>504</v>
      </c>
      <c r="G122" s="12" t="s">
        <v>461</v>
      </c>
      <c r="H122" s="12" t="s">
        <v>254</v>
      </c>
      <c r="I122" s="1" t="s">
        <v>265</v>
      </c>
      <c r="J122" s="1">
        <v>5</v>
      </c>
      <c r="K122" s="1" t="s">
        <v>275</v>
      </c>
      <c r="L122" s="1" t="s">
        <v>275</v>
      </c>
      <c r="M122" s="1" t="s">
        <v>462</v>
      </c>
      <c r="N122" s="7">
        <v>187775</v>
      </c>
      <c r="Z122" s="1">
        <v>0</v>
      </c>
      <c r="AA122" s="1">
        <v>0</v>
      </c>
      <c r="AB122" s="1">
        <v>0</v>
      </c>
      <c r="AC122" s="1">
        <v>0</v>
      </c>
      <c r="AW122" s="1">
        <v>32</v>
      </c>
      <c r="AX122" s="1">
        <f t="shared" si="34"/>
        <v>4</v>
      </c>
      <c r="AY122" s="1">
        <f t="shared" si="35"/>
        <v>0</v>
      </c>
      <c r="AZ122" s="1">
        <f t="shared" si="36"/>
        <v>0</v>
      </c>
      <c r="BA122" s="1">
        <f t="shared" si="53"/>
        <v>4</v>
      </c>
      <c r="BC122" s="1">
        <v>12</v>
      </c>
      <c r="BD122" s="1">
        <f t="shared" si="55"/>
        <v>0</v>
      </c>
      <c r="BE122" s="1">
        <f t="shared" si="38"/>
        <v>0</v>
      </c>
      <c r="BF122" s="1">
        <f t="shared" si="56"/>
        <v>0</v>
      </c>
      <c r="BG122" s="1">
        <f t="shared" si="57"/>
        <v>0</v>
      </c>
      <c r="BI122" s="1">
        <v>4</v>
      </c>
      <c r="BJ122" s="1">
        <f t="shared" si="58"/>
        <v>0</v>
      </c>
      <c r="BK122" s="1">
        <f t="shared" si="68"/>
        <v>0</v>
      </c>
      <c r="BL122" s="1">
        <f t="shared" si="59"/>
        <v>0</v>
      </c>
      <c r="BM122" s="1">
        <f t="shared" si="60"/>
        <v>0</v>
      </c>
      <c r="BO122" s="1">
        <v>12</v>
      </c>
      <c r="BP122" s="1">
        <f t="shared" si="61"/>
        <v>3</v>
      </c>
      <c r="BQ122" s="1">
        <f t="shared" si="62"/>
        <v>0</v>
      </c>
      <c r="BR122" s="1">
        <f t="shared" si="63"/>
        <v>0</v>
      </c>
      <c r="BS122" s="1">
        <f t="shared" si="64"/>
        <v>3</v>
      </c>
      <c r="BU122" s="1">
        <v>4</v>
      </c>
      <c r="BV122" s="1">
        <f t="shared" si="65"/>
        <v>1</v>
      </c>
      <c r="BW122" s="1">
        <f t="shared" si="50"/>
        <v>0</v>
      </c>
      <c r="BX122" s="1">
        <f t="shared" si="66"/>
        <v>0</v>
      </c>
      <c r="BY122" s="1">
        <f t="shared" si="67"/>
        <v>1</v>
      </c>
    </row>
    <row r="123" spans="2:77" x14ac:dyDescent="0.15">
      <c r="B123" s="7">
        <v>187780</v>
      </c>
      <c r="C123" s="1" t="s">
        <v>505</v>
      </c>
      <c r="D123" s="12" t="s">
        <v>458</v>
      </c>
      <c r="E123" s="15" t="s">
        <v>506</v>
      </c>
      <c r="F123" s="16" t="s">
        <v>504</v>
      </c>
      <c r="G123" s="12" t="s">
        <v>461</v>
      </c>
      <c r="H123" s="12" t="s">
        <v>254</v>
      </c>
      <c r="I123" s="12" t="s">
        <v>348</v>
      </c>
      <c r="J123" s="12">
        <v>8</v>
      </c>
      <c r="K123" s="12" t="s">
        <v>274</v>
      </c>
      <c r="L123" s="12" t="s">
        <v>274</v>
      </c>
      <c r="M123" s="1" t="s">
        <v>493</v>
      </c>
      <c r="N123" s="7">
        <v>187780</v>
      </c>
      <c r="Q123" s="2" t="s">
        <v>246</v>
      </c>
      <c r="R123" s="1">
        <v>0</v>
      </c>
      <c r="S123" s="1">
        <v>0</v>
      </c>
      <c r="U123" s="1">
        <v>1</v>
      </c>
      <c r="V123" s="1">
        <v>0</v>
      </c>
      <c r="W123" s="1">
        <v>1</v>
      </c>
      <c r="X123" s="1">
        <v>0</v>
      </c>
      <c r="Y123" s="1">
        <v>0</v>
      </c>
      <c r="Z123" s="1">
        <v>1</v>
      </c>
      <c r="AA123" s="1">
        <v>0</v>
      </c>
      <c r="AC123" s="1">
        <v>0</v>
      </c>
      <c r="AD123" s="1">
        <v>0</v>
      </c>
      <c r="AE123" s="2" t="s">
        <v>246</v>
      </c>
      <c r="AF123" s="1">
        <v>0</v>
      </c>
      <c r="AG123" s="1">
        <v>0</v>
      </c>
      <c r="AH123" s="1">
        <v>1</v>
      </c>
      <c r="AI123" s="1">
        <v>0</v>
      </c>
      <c r="AJ123" s="1">
        <v>0</v>
      </c>
      <c r="AK123" s="1">
        <v>0</v>
      </c>
      <c r="AL123" s="2" t="s">
        <v>246</v>
      </c>
      <c r="AM123" s="2" t="s">
        <v>246</v>
      </c>
      <c r="AN123" s="3"/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1</v>
      </c>
      <c r="AW123" s="1">
        <v>32</v>
      </c>
      <c r="AX123" s="1">
        <f t="shared" si="34"/>
        <v>27</v>
      </c>
      <c r="AY123" s="1">
        <f t="shared" si="35"/>
        <v>5</v>
      </c>
      <c r="AZ123" s="1">
        <f t="shared" si="36"/>
        <v>4</v>
      </c>
      <c r="BA123" s="1">
        <f t="shared" si="53"/>
        <v>18</v>
      </c>
      <c r="BC123" s="1">
        <v>12</v>
      </c>
      <c r="BD123" s="1">
        <f t="shared" si="55"/>
        <v>8</v>
      </c>
      <c r="BE123" s="1">
        <f t="shared" si="38"/>
        <v>0</v>
      </c>
      <c r="BF123" s="1">
        <f t="shared" si="56"/>
        <v>3</v>
      </c>
      <c r="BG123" s="1">
        <f t="shared" si="57"/>
        <v>5</v>
      </c>
      <c r="BI123" s="1">
        <v>4</v>
      </c>
      <c r="BJ123" s="1">
        <f t="shared" si="58"/>
        <v>4</v>
      </c>
      <c r="BK123" s="1">
        <f t="shared" si="68"/>
        <v>2</v>
      </c>
      <c r="BL123" s="1">
        <f t="shared" si="59"/>
        <v>0</v>
      </c>
      <c r="BM123" s="1">
        <f t="shared" si="60"/>
        <v>2</v>
      </c>
      <c r="BO123" s="1">
        <v>12</v>
      </c>
      <c r="BP123" s="1">
        <f t="shared" si="61"/>
        <v>11</v>
      </c>
      <c r="BQ123" s="1">
        <f t="shared" si="62"/>
        <v>2</v>
      </c>
      <c r="BR123" s="1">
        <f t="shared" si="63"/>
        <v>0</v>
      </c>
      <c r="BS123" s="1">
        <f t="shared" si="64"/>
        <v>9</v>
      </c>
      <c r="BU123" s="1">
        <v>4</v>
      </c>
      <c r="BV123" s="1">
        <f t="shared" si="65"/>
        <v>4</v>
      </c>
      <c r="BW123" s="1">
        <f t="shared" si="50"/>
        <v>1</v>
      </c>
      <c r="BX123" s="1">
        <f t="shared" si="66"/>
        <v>1</v>
      </c>
      <c r="BY123" s="1">
        <f t="shared" si="67"/>
        <v>2</v>
      </c>
    </row>
    <row r="124" spans="2:77" x14ac:dyDescent="0.15">
      <c r="B124" s="7">
        <v>187778</v>
      </c>
      <c r="C124" s="1" t="s">
        <v>507</v>
      </c>
      <c r="D124" s="1" t="s">
        <v>458</v>
      </c>
      <c r="E124" s="15" t="s">
        <v>508</v>
      </c>
      <c r="F124" s="16" t="s">
        <v>504</v>
      </c>
      <c r="G124" s="12" t="s">
        <v>461</v>
      </c>
      <c r="H124" s="12" t="s">
        <v>258</v>
      </c>
      <c r="I124" s="1" t="s">
        <v>278</v>
      </c>
      <c r="J124" s="1">
        <v>4</v>
      </c>
      <c r="K124" s="1" t="s">
        <v>279</v>
      </c>
      <c r="L124" s="1" t="s">
        <v>275</v>
      </c>
      <c r="M124" s="1" t="s">
        <v>480</v>
      </c>
      <c r="N124" s="7">
        <v>187778</v>
      </c>
      <c r="O124" s="1">
        <v>0</v>
      </c>
      <c r="P124" s="1">
        <v>0</v>
      </c>
      <c r="S124" s="1">
        <v>0</v>
      </c>
      <c r="T124" s="1">
        <v>0</v>
      </c>
      <c r="W124" s="1">
        <v>0</v>
      </c>
      <c r="X124" s="1">
        <v>0</v>
      </c>
      <c r="Y124" s="1">
        <v>0</v>
      </c>
      <c r="Z124" s="1">
        <v>1</v>
      </c>
      <c r="AA124" s="1">
        <v>0</v>
      </c>
      <c r="AB124" s="1">
        <v>0</v>
      </c>
      <c r="AD124" s="1">
        <v>1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1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S124" s="1">
        <v>0</v>
      </c>
      <c r="AW124" s="1">
        <v>32</v>
      </c>
      <c r="AX124" s="1">
        <f t="shared" si="34"/>
        <v>25</v>
      </c>
      <c r="AY124" s="1">
        <f t="shared" si="35"/>
        <v>3</v>
      </c>
      <c r="AZ124" s="1">
        <f t="shared" si="36"/>
        <v>0</v>
      </c>
      <c r="BA124" s="1">
        <f t="shared" si="53"/>
        <v>22</v>
      </c>
      <c r="BC124" s="1">
        <v>12</v>
      </c>
      <c r="BD124" s="1">
        <f t="shared" si="55"/>
        <v>10</v>
      </c>
      <c r="BE124" s="1">
        <f t="shared" si="38"/>
        <v>0</v>
      </c>
      <c r="BF124" s="1">
        <f t="shared" si="56"/>
        <v>0</v>
      </c>
      <c r="BG124" s="1">
        <f t="shared" si="57"/>
        <v>10</v>
      </c>
      <c r="BI124" s="1">
        <v>4</v>
      </c>
      <c r="BJ124" s="1">
        <f t="shared" si="58"/>
        <v>2</v>
      </c>
      <c r="BK124" s="1">
        <f t="shared" si="68"/>
        <v>0</v>
      </c>
      <c r="BL124" s="1">
        <f t="shared" si="59"/>
        <v>0</v>
      </c>
      <c r="BM124" s="1">
        <f t="shared" si="60"/>
        <v>2</v>
      </c>
      <c r="BO124" s="1">
        <v>12</v>
      </c>
      <c r="BP124" s="1">
        <f t="shared" si="61"/>
        <v>11</v>
      </c>
      <c r="BQ124" s="1">
        <f t="shared" si="62"/>
        <v>2</v>
      </c>
      <c r="BR124" s="1">
        <f t="shared" si="63"/>
        <v>0</v>
      </c>
      <c r="BS124" s="1">
        <f t="shared" si="64"/>
        <v>9</v>
      </c>
      <c r="BU124" s="1">
        <v>4</v>
      </c>
      <c r="BV124" s="1">
        <f t="shared" si="65"/>
        <v>2</v>
      </c>
      <c r="BW124" s="1">
        <f t="shared" si="50"/>
        <v>1</v>
      </c>
      <c r="BX124" s="1">
        <f t="shared" si="66"/>
        <v>0</v>
      </c>
      <c r="BY124" s="1">
        <f t="shared" si="67"/>
        <v>1</v>
      </c>
    </row>
    <row r="125" spans="2:77" x14ac:dyDescent="0.15">
      <c r="B125" s="7">
        <v>187776</v>
      </c>
      <c r="C125" s="1" t="s">
        <v>509</v>
      </c>
      <c r="D125" s="12" t="s">
        <v>458</v>
      </c>
      <c r="E125" s="15" t="s">
        <v>508</v>
      </c>
      <c r="F125" s="16" t="s">
        <v>504</v>
      </c>
      <c r="G125" s="12" t="s">
        <v>461</v>
      </c>
      <c r="H125" s="12" t="s">
        <v>258</v>
      </c>
      <c r="I125" s="12" t="s">
        <v>278</v>
      </c>
      <c r="J125" s="12">
        <v>4</v>
      </c>
      <c r="K125" s="12" t="s">
        <v>274</v>
      </c>
      <c r="L125" s="12" t="s">
        <v>275</v>
      </c>
      <c r="M125" s="1" t="s">
        <v>480</v>
      </c>
      <c r="N125" s="7">
        <v>187776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W125" s="1">
        <v>32</v>
      </c>
      <c r="AX125" s="1">
        <f t="shared" si="34"/>
        <v>31</v>
      </c>
      <c r="AY125" s="1">
        <f t="shared" si="35"/>
        <v>0</v>
      </c>
      <c r="AZ125" s="1">
        <f t="shared" si="36"/>
        <v>0</v>
      </c>
      <c r="BA125" s="1">
        <f t="shared" si="53"/>
        <v>31</v>
      </c>
      <c r="BC125" s="1">
        <v>12</v>
      </c>
      <c r="BD125" s="1">
        <f t="shared" si="55"/>
        <v>12</v>
      </c>
      <c r="BE125" s="1">
        <f t="shared" si="38"/>
        <v>0</v>
      </c>
      <c r="BF125" s="1">
        <f t="shared" si="56"/>
        <v>0</v>
      </c>
      <c r="BG125" s="1">
        <f t="shared" si="57"/>
        <v>12</v>
      </c>
      <c r="BI125" s="1">
        <v>4</v>
      </c>
      <c r="BJ125" s="1">
        <f t="shared" si="58"/>
        <v>3</v>
      </c>
      <c r="BK125" s="1">
        <f t="shared" si="68"/>
        <v>0</v>
      </c>
      <c r="BL125" s="1">
        <f t="shared" si="59"/>
        <v>0</v>
      </c>
      <c r="BM125" s="1">
        <f t="shared" si="60"/>
        <v>3</v>
      </c>
      <c r="BO125" s="1">
        <v>12</v>
      </c>
      <c r="BP125" s="1">
        <f t="shared" si="61"/>
        <v>12</v>
      </c>
      <c r="BQ125" s="1">
        <f t="shared" si="62"/>
        <v>0</v>
      </c>
      <c r="BR125" s="1">
        <f t="shared" si="63"/>
        <v>0</v>
      </c>
      <c r="BS125" s="1">
        <f t="shared" si="64"/>
        <v>12</v>
      </c>
      <c r="BU125" s="1">
        <v>4</v>
      </c>
      <c r="BV125" s="1">
        <f t="shared" si="65"/>
        <v>4</v>
      </c>
      <c r="BW125" s="1">
        <f t="shared" si="50"/>
        <v>0</v>
      </c>
      <c r="BX125" s="1">
        <f t="shared" si="66"/>
        <v>0</v>
      </c>
      <c r="BY125" s="1">
        <f t="shared" si="67"/>
        <v>4</v>
      </c>
    </row>
    <row r="126" spans="2:77" x14ac:dyDescent="0.15">
      <c r="B126" s="7" t="s">
        <v>158</v>
      </c>
      <c r="C126" s="12" t="s">
        <v>510</v>
      </c>
      <c r="D126" s="12" t="s">
        <v>458</v>
      </c>
      <c r="E126" s="1" t="s">
        <v>511</v>
      </c>
      <c r="F126" s="11" t="s">
        <v>512</v>
      </c>
      <c r="G126" s="1" t="s">
        <v>461</v>
      </c>
      <c r="H126" s="12" t="s">
        <v>260</v>
      </c>
      <c r="I126" s="12" t="s">
        <v>270</v>
      </c>
      <c r="J126" s="12">
        <v>6</v>
      </c>
      <c r="K126" s="12" t="s">
        <v>254</v>
      </c>
      <c r="L126" s="12" t="s">
        <v>293</v>
      </c>
      <c r="M126" s="12" t="s">
        <v>513</v>
      </c>
      <c r="N126" s="7" t="s">
        <v>158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1</v>
      </c>
      <c r="U126" s="1">
        <v>0</v>
      </c>
      <c r="V126" s="1">
        <v>0</v>
      </c>
      <c r="AC126" s="1">
        <v>0</v>
      </c>
      <c r="AE126" s="1">
        <v>0</v>
      </c>
      <c r="AF126" s="1">
        <v>0</v>
      </c>
      <c r="AL126" s="1">
        <v>0</v>
      </c>
      <c r="AM126" s="1">
        <v>0</v>
      </c>
      <c r="AO126" s="1">
        <v>1</v>
      </c>
      <c r="AP126" s="1">
        <v>1</v>
      </c>
      <c r="AR126" s="1">
        <v>1</v>
      </c>
      <c r="AT126" s="1">
        <v>0</v>
      </c>
      <c r="AW126" s="1">
        <v>32</v>
      </c>
      <c r="AX126" s="1">
        <f t="shared" si="34"/>
        <v>17</v>
      </c>
      <c r="AY126" s="1">
        <f t="shared" si="35"/>
        <v>4</v>
      </c>
      <c r="AZ126" s="1">
        <f t="shared" si="36"/>
        <v>0</v>
      </c>
      <c r="BA126" s="1">
        <f t="shared" si="53"/>
        <v>13</v>
      </c>
      <c r="BC126" s="1">
        <v>12</v>
      </c>
      <c r="BD126" s="1">
        <f t="shared" si="55"/>
        <v>10</v>
      </c>
      <c r="BE126" s="1">
        <f t="shared" si="38"/>
        <v>2</v>
      </c>
      <c r="BF126" s="1">
        <f t="shared" si="56"/>
        <v>0</v>
      </c>
      <c r="BG126" s="1">
        <f t="shared" si="57"/>
        <v>8</v>
      </c>
      <c r="BI126" s="1">
        <v>4</v>
      </c>
      <c r="BJ126" s="1">
        <f t="shared" si="58"/>
        <v>3</v>
      </c>
      <c r="BK126" s="1">
        <f t="shared" si="68"/>
        <v>1</v>
      </c>
      <c r="BL126" s="1">
        <f t="shared" si="59"/>
        <v>0</v>
      </c>
      <c r="BM126" s="1">
        <f t="shared" si="60"/>
        <v>2</v>
      </c>
      <c r="BO126" s="1">
        <v>12</v>
      </c>
      <c r="BP126" s="1">
        <f t="shared" si="61"/>
        <v>1</v>
      </c>
      <c r="BQ126" s="1">
        <f t="shared" si="62"/>
        <v>1</v>
      </c>
      <c r="BR126" s="1">
        <f t="shared" si="63"/>
        <v>0</v>
      </c>
      <c r="BS126" s="1">
        <f t="shared" si="64"/>
        <v>0</v>
      </c>
      <c r="BU126" s="1">
        <v>4</v>
      </c>
      <c r="BV126" s="1">
        <f t="shared" si="65"/>
        <v>3</v>
      </c>
      <c r="BW126" s="1">
        <f t="shared" si="50"/>
        <v>0</v>
      </c>
      <c r="BX126" s="1">
        <f t="shared" si="66"/>
        <v>0</v>
      </c>
      <c r="BY126" s="1">
        <f t="shared" si="67"/>
        <v>3</v>
      </c>
    </row>
    <row r="127" spans="2:77" x14ac:dyDescent="0.15">
      <c r="B127" s="7" t="s">
        <v>159</v>
      </c>
      <c r="C127" s="12" t="s">
        <v>514</v>
      </c>
      <c r="D127" s="12" t="s">
        <v>458</v>
      </c>
      <c r="E127" s="1" t="s">
        <v>511</v>
      </c>
      <c r="F127" s="11" t="s">
        <v>512</v>
      </c>
      <c r="G127" s="1" t="s">
        <v>461</v>
      </c>
      <c r="H127" s="12" t="s">
        <v>260</v>
      </c>
      <c r="I127" s="12" t="s">
        <v>278</v>
      </c>
      <c r="J127" s="12">
        <v>4</v>
      </c>
      <c r="K127" s="12" t="s">
        <v>260</v>
      </c>
      <c r="L127" s="12" t="s">
        <v>260</v>
      </c>
      <c r="M127" s="12" t="s">
        <v>515</v>
      </c>
      <c r="N127" s="7" t="s">
        <v>159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B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1</v>
      </c>
      <c r="AL127" s="1">
        <v>0</v>
      </c>
      <c r="AM127" s="1">
        <v>0</v>
      </c>
      <c r="AN127" s="1">
        <v>0</v>
      </c>
      <c r="AO127" s="1">
        <v>0</v>
      </c>
      <c r="AQ127" s="1">
        <v>0</v>
      </c>
      <c r="AR127" s="1">
        <v>0</v>
      </c>
      <c r="AT127" s="1">
        <v>0</v>
      </c>
      <c r="AW127" s="1">
        <v>32</v>
      </c>
      <c r="AX127" s="1">
        <f t="shared" si="34"/>
        <v>28</v>
      </c>
      <c r="AY127" s="1">
        <f t="shared" si="35"/>
        <v>1</v>
      </c>
      <c r="AZ127" s="1">
        <f t="shared" si="36"/>
        <v>0</v>
      </c>
      <c r="BA127" s="1">
        <f t="shared" si="53"/>
        <v>27</v>
      </c>
      <c r="BC127" s="1">
        <v>12</v>
      </c>
      <c r="BD127" s="1">
        <f t="shared" si="55"/>
        <v>12</v>
      </c>
      <c r="BE127" s="1">
        <f t="shared" si="38"/>
        <v>0</v>
      </c>
      <c r="BF127" s="1">
        <f t="shared" si="56"/>
        <v>0</v>
      </c>
      <c r="BG127" s="1">
        <f t="shared" si="57"/>
        <v>12</v>
      </c>
      <c r="BI127" s="1">
        <v>4</v>
      </c>
      <c r="BJ127" s="1">
        <f t="shared" si="58"/>
        <v>3</v>
      </c>
      <c r="BK127" s="1">
        <f t="shared" si="68"/>
        <v>0</v>
      </c>
      <c r="BL127" s="1">
        <f t="shared" si="59"/>
        <v>0</v>
      </c>
      <c r="BM127" s="1">
        <f t="shared" si="60"/>
        <v>3</v>
      </c>
      <c r="BO127" s="1">
        <v>12</v>
      </c>
      <c r="BP127" s="1">
        <f t="shared" si="61"/>
        <v>10</v>
      </c>
      <c r="BQ127" s="1">
        <f t="shared" si="62"/>
        <v>1</v>
      </c>
      <c r="BR127" s="1">
        <f t="shared" si="63"/>
        <v>0</v>
      </c>
      <c r="BS127" s="1">
        <f t="shared" si="64"/>
        <v>9</v>
      </c>
      <c r="BU127" s="1">
        <v>4</v>
      </c>
      <c r="BV127" s="1">
        <f t="shared" si="65"/>
        <v>3</v>
      </c>
      <c r="BW127" s="1">
        <f t="shared" si="50"/>
        <v>0</v>
      </c>
      <c r="BX127" s="1">
        <f t="shared" si="66"/>
        <v>0</v>
      </c>
      <c r="BY127" s="1">
        <f t="shared" si="67"/>
        <v>3</v>
      </c>
    </row>
    <row r="128" spans="2:77" x14ac:dyDescent="0.15">
      <c r="B128" s="7" t="s">
        <v>130</v>
      </c>
      <c r="C128" s="12" t="s">
        <v>130</v>
      </c>
      <c r="D128" s="12" t="s">
        <v>458</v>
      </c>
      <c r="E128" s="12" t="s">
        <v>516</v>
      </c>
      <c r="F128" s="13" t="s">
        <v>517</v>
      </c>
      <c r="G128" s="12" t="s">
        <v>461</v>
      </c>
      <c r="H128" s="12" t="s">
        <v>254</v>
      </c>
      <c r="I128" s="12" t="s">
        <v>278</v>
      </c>
      <c r="J128" s="12">
        <v>4</v>
      </c>
      <c r="K128" s="12" t="s">
        <v>260</v>
      </c>
      <c r="L128" s="12" t="s">
        <v>260</v>
      </c>
      <c r="M128" s="12" t="s">
        <v>470</v>
      </c>
      <c r="N128" s="7" t="s">
        <v>130</v>
      </c>
      <c r="O128" s="1">
        <v>0</v>
      </c>
      <c r="P128" s="1">
        <v>0</v>
      </c>
      <c r="Q128" s="1">
        <v>0</v>
      </c>
      <c r="R128" s="1">
        <v>0</v>
      </c>
      <c r="W128" s="1">
        <v>1</v>
      </c>
      <c r="X128" s="1">
        <v>1</v>
      </c>
      <c r="Y128" s="1">
        <v>1</v>
      </c>
      <c r="AC128" s="1">
        <v>0</v>
      </c>
      <c r="AD128" s="1">
        <v>0</v>
      </c>
      <c r="AW128" s="1">
        <v>32</v>
      </c>
      <c r="AX128" s="1">
        <f t="shared" si="34"/>
        <v>9</v>
      </c>
      <c r="AY128" s="1">
        <f t="shared" si="35"/>
        <v>3</v>
      </c>
      <c r="AZ128" s="1">
        <f t="shared" si="36"/>
        <v>0</v>
      </c>
      <c r="BA128" s="1">
        <f t="shared" si="53"/>
        <v>6</v>
      </c>
      <c r="BC128" s="1">
        <v>12</v>
      </c>
      <c r="BD128" s="1">
        <f t="shared" ref="BD128:BD159" si="69">COUNTA(O128:T128, AE128:AG128, AM128:AO128)</f>
        <v>4</v>
      </c>
      <c r="BE128" s="1">
        <f t="shared" si="38"/>
        <v>0</v>
      </c>
      <c r="BF128" s="1">
        <f t="shared" si="56"/>
        <v>0</v>
      </c>
      <c r="BG128" s="1">
        <f t="shared" si="57"/>
        <v>4</v>
      </c>
      <c r="BI128" s="1">
        <v>4</v>
      </c>
      <c r="BJ128" s="1">
        <f t="shared" si="58"/>
        <v>0</v>
      </c>
      <c r="BK128" s="1">
        <f t="shared" si="68"/>
        <v>0</v>
      </c>
      <c r="BL128" s="1">
        <f t="shared" si="59"/>
        <v>0</v>
      </c>
      <c r="BM128" s="1">
        <f t="shared" si="60"/>
        <v>0</v>
      </c>
      <c r="BO128" s="1">
        <v>12</v>
      </c>
      <c r="BP128" s="1">
        <f t="shared" si="61"/>
        <v>3</v>
      </c>
      <c r="BQ128" s="1">
        <f t="shared" si="62"/>
        <v>3</v>
      </c>
      <c r="BR128" s="1">
        <f t="shared" si="63"/>
        <v>0</v>
      </c>
      <c r="BS128" s="1">
        <f t="shared" si="64"/>
        <v>0</v>
      </c>
      <c r="BU128" s="1">
        <v>4</v>
      </c>
      <c r="BV128" s="1">
        <f t="shared" si="65"/>
        <v>2</v>
      </c>
      <c r="BW128" s="1">
        <f t="shared" si="50"/>
        <v>0</v>
      </c>
      <c r="BX128" s="1">
        <f t="shared" si="66"/>
        <v>0</v>
      </c>
      <c r="BY128" s="1">
        <f t="shared" si="67"/>
        <v>2</v>
      </c>
    </row>
    <row r="129" spans="2:77" x14ac:dyDescent="0.15">
      <c r="B129" s="7" t="s">
        <v>131</v>
      </c>
      <c r="C129" s="12" t="s">
        <v>131</v>
      </c>
      <c r="D129" s="12" t="s">
        <v>458</v>
      </c>
      <c r="E129" s="12" t="s">
        <v>518</v>
      </c>
      <c r="F129" s="13" t="s">
        <v>517</v>
      </c>
      <c r="G129" s="12" t="s">
        <v>461</v>
      </c>
      <c r="H129" s="12" t="s">
        <v>254</v>
      </c>
      <c r="I129" s="12" t="s">
        <v>278</v>
      </c>
      <c r="J129" s="12">
        <v>4</v>
      </c>
      <c r="K129" s="12" t="s">
        <v>260</v>
      </c>
      <c r="L129" s="12" t="s">
        <v>260</v>
      </c>
      <c r="M129" s="12" t="s">
        <v>470</v>
      </c>
      <c r="N129" s="7" t="s">
        <v>131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Y129" s="1">
        <v>0</v>
      </c>
      <c r="Z129" s="1">
        <v>1</v>
      </c>
      <c r="AB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R129" s="1">
        <v>0</v>
      </c>
      <c r="AS129" s="1">
        <v>0</v>
      </c>
      <c r="AT129" s="1">
        <v>0</v>
      </c>
      <c r="AW129" s="1">
        <v>32</v>
      </c>
      <c r="AX129" s="1">
        <f t="shared" si="34"/>
        <v>23</v>
      </c>
      <c r="AY129" s="1">
        <f t="shared" si="35"/>
        <v>1</v>
      </c>
      <c r="AZ129" s="1">
        <f t="shared" si="36"/>
        <v>0</v>
      </c>
      <c r="BA129" s="1">
        <f t="shared" si="53"/>
        <v>22</v>
      </c>
      <c r="BC129" s="1">
        <v>12</v>
      </c>
      <c r="BD129" s="1">
        <f t="shared" si="69"/>
        <v>12</v>
      </c>
      <c r="BE129" s="1">
        <f t="shared" si="38"/>
        <v>0</v>
      </c>
      <c r="BF129" s="1">
        <f t="shared" si="56"/>
        <v>0</v>
      </c>
      <c r="BG129" s="1">
        <f t="shared" si="57"/>
        <v>12</v>
      </c>
      <c r="BI129" s="1">
        <v>4</v>
      </c>
      <c r="BJ129" s="1">
        <f t="shared" si="58"/>
        <v>3</v>
      </c>
      <c r="BK129" s="1">
        <f t="shared" si="68"/>
        <v>0</v>
      </c>
      <c r="BL129" s="1">
        <f t="shared" si="59"/>
        <v>0</v>
      </c>
      <c r="BM129" s="1">
        <f t="shared" si="60"/>
        <v>3</v>
      </c>
      <c r="BO129" s="1">
        <v>12</v>
      </c>
      <c r="BP129" s="1">
        <f t="shared" si="61"/>
        <v>5</v>
      </c>
      <c r="BQ129" s="1">
        <f t="shared" si="62"/>
        <v>1</v>
      </c>
      <c r="BR129" s="1">
        <f t="shared" si="63"/>
        <v>0</v>
      </c>
      <c r="BS129" s="1">
        <f t="shared" si="64"/>
        <v>4</v>
      </c>
      <c r="BU129" s="1">
        <v>4</v>
      </c>
      <c r="BV129" s="1">
        <f t="shared" si="65"/>
        <v>3</v>
      </c>
      <c r="BW129" s="1">
        <f t="shared" si="50"/>
        <v>0</v>
      </c>
      <c r="BX129" s="1">
        <f t="shared" si="66"/>
        <v>0</v>
      </c>
      <c r="BY129" s="1">
        <f t="shared" si="67"/>
        <v>3</v>
      </c>
    </row>
    <row r="130" spans="2:77" x14ac:dyDescent="0.15">
      <c r="B130" s="7" t="s">
        <v>145</v>
      </c>
      <c r="C130" s="12" t="s">
        <v>145</v>
      </c>
      <c r="D130" s="12" t="s">
        <v>458</v>
      </c>
      <c r="E130" s="12" t="s">
        <v>519</v>
      </c>
      <c r="F130" s="13" t="s">
        <v>517</v>
      </c>
      <c r="G130" s="12" t="s">
        <v>461</v>
      </c>
      <c r="H130" s="12" t="s">
        <v>258</v>
      </c>
      <c r="I130" s="12" t="s">
        <v>843</v>
      </c>
      <c r="J130" s="12" t="s">
        <v>844</v>
      </c>
      <c r="K130" s="12" t="s">
        <v>254</v>
      </c>
      <c r="L130" s="12" t="s">
        <v>279</v>
      </c>
      <c r="M130" s="12" t="s">
        <v>520</v>
      </c>
      <c r="N130" s="7" t="s">
        <v>145</v>
      </c>
      <c r="O130" s="1">
        <v>0</v>
      </c>
      <c r="P130" s="1">
        <v>0</v>
      </c>
      <c r="T130" s="1">
        <v>0</v>
      </c>
      <c r="V130" s="1">
        <v>1</v>
      </c>
      <c r="X130" s="1">
        <v>1</v>
      </c>
      <c r="Y130" s="1">
        <v>1</v>
      </c>
      <c r="Z130" s="1">
        <v>1</v>
      </c>
      <c r="AB130" s="1">
        <v>1</v>
      </c>
      <c r="AC130" s="1">
        <v>1</v>
      </c>
      <c r="AE130" s="1">
        <v>0</v>
      </c>
      <c r="AF130" s="1">
        <v>0</v>
      </c>
      <c r="AH130" s="1">
        <v>1</v>
      </c>
      <c r="AL130" s="1">
        <v>0</v>
      </c>
      <c r="AN130" s="1">
        <v>0</v>
      </c>
      <c r="AO130" s="1">
        <v>0</v>
      </c>
      <c r="AP130" s="1">
        <v>0</v>
      </c>
      <c r="AQ130" s="1">
        <v>1</v>
      </c>
      <c r="AR130" s="1">
        <v>1</v>
      </c>
      <c r="AS130" s="1">
        <v>1</v>
      </c>
      <c r="AT130" s="1">
        <v>0</v>
      </c>
      <c r="AW130" s="1">
        <v>32</v>
      </c>
      <c r="AX130" s="1">
        <f t="shared" ref="AX130:AX193" si="70">(COUNT(O130:AT130))+(COUNTIF(O130:AT130, "a"))</f>
        <v>20</v>
      </c>
      <c r="AY130" s="1">
        <f t="shared" ref="AY130:AY193" si="71">SUM(O130:AT130)</f>
        <v>10</v>
      </c>
      <c r="AZ130" s="1">
        <f t="shared" ref="AZ130:AZ193" si="72">COUNTIF(O130:AT130, "a")</f>
        <v>0</v>
      </c>
      <c r="BA130" s="1">
        <f t="shared" si="53"/>
        <v>10</v>
      </c>
      <c r="BC130" s="1">
        <v>12</v>
      </c>
      <c r="BD130" s="1">
        <f t="shared" si="69"/>
        <v>7</v>
      </c>
      <c r="BE130" s="1">
        <f t="shared" ref="BE130:BE193" si="73">(SUM(O130:T130))+(SUM(AE130:AG130))+(SUM(AM130:AO130))</f>
        <v>0</v>
      </c>
      <c r="BF130" s="1">
        <f t="shared" ref="BF130:BF161" si="74">(COUNTIF(O130:T130, "a"))+(COUNTIF(AE130:AG130, "a"))+(COUNTIF(AM130:AO130,"a"))</f>
        <v>0</v>
      </c>
      <c r="BG130" s="1">
        <f t="shared" ref="BG130:BG161" si="75">(COUNTIF(O130:T130, "0"))+(COUNTIF(AE130:AG130, "0"))+(COUNTIF(AM130:AO130,"0"))</f>
        <v>7</v>
      </c>
      <c r="BI130" s="1">
        <v>4</v>
      </c>
      <c r="BJ130" s="1">
        <f t="shared" ref="BJ130:BJ161" si="76">COUNTA(U130:V130, AH130, AP130)</f>
        <v>3</v>
      </c>
      <c r="BK130" s="1">
        <f t="shared" si="68"/>
        <v>2</v>
      </c>
      <c r="BL130" s="1">
        <f t="shared" ref="BL130:BL161" si="77">(COUNTIF(U130:V130, "a"))+(COUNTIF(AH130, "a"))+(COUNTIF(AP130,"a"))</f>
        <v>0</v>
      </c>
      <c r="BM130" s="1">
        <f t="shared" ref="BM130:BM161" si="78">(COUNTIF(U130:V130, "0"))+(COUNTIF(AH130, "0"))+(COUNTIF(AP130,"0"))</f>
        <v>1</v>
      </c>
      <c r="BO130" s="1">
        <v>12</v>
      </c>
      <c r="BP130" s="1">
        <f t="shared" ref="BP130:BP161" si="79">COUNTA(W130:AB130, AI130:AK130, AQ130:AS130)</f>
        <v>7</v>
      </c>
      <c r="BQ130" s="1">
        <f t="shared" ref="BQ130:BQ161" si="80">(SUM(W130:AB130))+(SUM(AI130:AK130))+(SUM(AQ130:AS130))</f>
        <v>7</v>
      </c>
      <c r="BR130" s="1">
        <f t="shared" ref="BR130:BR161" si="81">(COUNTIF(W130:AB130, "a"))+(COUNTIF(AI130:AK130, "a"))+(COUNTIF(AQ130:AS130,"a"))</f>
        <v>0</v>
      </c>
      <c r="BS130" s="1">
        <f t="shared" ref="BS130:BS161" si="82">(COUNTIF(W130:AB130, "0"))+(COUNTIF(AI130:AK130, "0"))+(COUNTIF(AQ130:AS130,"0"))</f>
        <v>0</v>
      </c>
      <c r="BU130" s="1">
        <v>4</v>
      </c>
      <c r="BV130" s="1">
        <f t="shared" ref="BV130:BV161" si="83">COUNTA(AC130:AD130, AL130, AT130)</f>
        <v>3</v>
      </c>
      <c r="BW130" s="1">
        <f t="shared" ref="BW130:BW193" si="84">(SUM(AC130:AD130))+(SUM(AL130))+(SUM(AT130))</f>
        <v>1</v>
      </c>
      <c r="BX130" s="1">
        <f t="shared" ref="BX130:BX161" si="85">(COUNTIF(AC130:AD130, "a"))+(COUNTIF(AL130, "a"))+(COUNTIF(AT130,"a"))</f>
        <v>0</v>
      </c>
      <c r="BY130" s="1">
        <f t="shared" ref="BY130:BY161" si="86">(COUNTIF(AC130:AD130, "0"))+(COUNTIF(AL130, "0"))+(COUNTIF(AT130,"0"))</f>
        <v>2</v>
      </c>
    </row>
    <row r="131" spans="2:77" x14ac:dyDescent="0.15">
      <c r="B131" s="7" t="s">
        <v>141</v>
      </c>
      <c r="C131" s="12" t="s">
        <v>141</v>
      </c>
      <c r="D131" s="12" t="s">
        <v>458</v>
      </c>
      <c r="E131" s="12" t="s">
        <v>521</v>
      </c>
      <c r="F131" s="13" t="s">
        <v>522</v>
      </c>
      <c r="G131" s="12" t="s">
        <v>461</v>
      </c>
      <c r="H131" s="12" t="s">
        <v>258</v>
      </c>
      <c r="I131" s="12" t="s">
        <v>259</v>
      </c>
      <c r="J131" s="12">
        <v>3</v>
      </c>
      <c r="K131" s="12" t="s">
        <v>260</v>
      </c>
      <c r="L131" s="12" t="s">
        <v>279</v>
      </c>
      <c r="M131" s="12" t="s">
        <v>477</v>
      </c>
      <c r="N131" s="7" t="s">
        <v>141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L131" s="1">
        <v>0</v>
      </c>
      <c r="AM131" s="1">
        <v>0</v>
      </c>
      <c r="AN131" s="1">
        <v>0</v>
      </c>
      <c r="AO131" s="1">
        <v>0</v>
      </c>
      <c r="AQ131" s="1">
        <v>0</v>
      </c>
      <c r="AR131" s="1">
        <v>0</v>
      </c>
      <c r="AS131" s="1">
        <v>0</v>
      </c>
      <c r="AT131" s="1">
        <v>0</v>
      </c>
      <c r="AW131" s="1">
        <v>32</v>
      </c>
      <c r="AX131" s="1">
        <f t="shared" si="70"/>
        <v>27</v>
      </c>
      <c r="AY131" s="1">
        <f t="shared" si="71"/>
        <v>0</v>
      </c>
      <c r="AZ131" s="1">
        <f t="shared" si="72"/>
        <v>0</v>
      </c>
      <c r="BA131" s="1">
        <f t="shared" ref="BA131:BA194" si="87">AX131-AY131-AZ131</f>
        <v>27</v>
      </c>
      <c r="BC131" s="1">
        <v>12</v>
      </c>
      <c r="BD131" s="1">
        <f t="shared" si="69"/>
        <v>11</v>
      </c>
      <c r="BE131" s="1">
        <f t="shared" si="73"/>
        <v>0</v>
      </c>
      <c r="BF131" s="1">
        <f t="shared" si="74"/>
        <v>0</v>
      </c>
      <c r="BG131" s="1">
        <f t="shared" si="75"/>
        <v>11</v>
      </c>
      <c r="BI131" s="1">
        <v>4</v>
      </c>
      <c r="BJ131" s="1">
        <f t="shared" si="76"/>
        <v>3</v>
      </c>
      <c r="BK131" s="1">
        <f t="shared" si="68"/>
        <v>0</v>
      </c>
      <c r="BL131" s="1">
        <f t="shared" si="77"/>
        <v>0</v>
      </c>
      <c r="BM131" s="1">
        <f t="shared" si="78"/>
        <v>3</v>
      </c>
      <c r="BO131" s="1">
        <v>12</v>
      </c>
      <c r="BP131" s="1">
        <f t="shared" si="79"/>
        <v>9</v>
      </c>
      <c r="BQ131" s="1">
        <f t="shared" si="80"/>
        <v>0</v>
      </c>
      <c r="BR131" s="1">
        <f t="shared" si="81"/>
        <v>0</v>
      </c>
      <c r="BS131" s="1">
        <f t="shared" si="82"/>
        <v>9</v>
      </c>
      <c r="BU131" s="1">
        <v>4</v>
      </c>
      <c r="BV131" s="1">
        <f t="shared" si="83"/>
        <v>4</v>
      </c>
      <c r="BW131" s="1">
        <f t="shared" si="84"/>
        <v>0</v>
      </c>
      <c r="BX131" s="1">
        <f t="shared" si="85"/>
        <v>0</v>
      </c>
      <c r="BY131" s="1">
        <f t="shared" si="86"/>
        <v>4</v>
      </c>
    </row>
    <row r="132" spans="2:77" x14ac:dyDescent="0.15">
      <c r="B132" s="7" t="s">
        <v>161</v>
      </c>
      <c r="C132" s="12" t="s">
        <v>161</v>
      </c>
      <c r="D132" s="12" t="s">
        <v>523</v>
      </c>
      <c r="E132" s="15" t="s">
        <v>524</v>
      </c>
      <c r="F132" s="16" t="s">
        <v>525</v>
      </c>
      <c r="G132" s="12" t="s">
        <v>526</v>
      </c>
      <c r="H132" s="12" t="s">
        <v>254</v>
      </c>
      <c r="I132" s="12" t="s">
        <v>265</v>
      </c>
      <c r="J132" s="12">
        <v>5</v>
      </c>
      <c r="K132" s="12" t="s">
        <v>254</v>
      </c>
      <c r="L132" s="12" t="s">
        <v>254</v>
      </c>
      <c r="M132" s="12" t="s">
        <v>527</v>
      </c>
      <c r="N132" s="7" t="s">
        <v>161</v>
      </c>
      <c r="O132" s="1">
        <v>1</v>
      </c>
      <c r="P132" s="1">
        <v>0</v>
      </c>
      <c r="R132" s="1">
        <v>0</v>
      </c>
      <c r="S132" s="1">
        <v>0</v>
      </c>
      <c r="U132" s="1">
        <v>0</v>
      </c>
      <c r="X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F132" s="1">
        <v>0</v>
      </c>
      <c r="AG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P132" s="1">
        <v>0</v>
      </c>
      <c r="AQ132" s="1">
        <v>0</v>
      </c>
      <c r="AR132" s="1">
        <v>1</v>
      </c>
      <c r="AS132" s="1">
        <v>0</v>
      </c>
      <c r="AW132" s="1">
        <v>32</v>
      </c>
      <c r="AX132" s="1">
        <f t="shared" si="70"/>
        <v>23</v>
      </c>
      <c r="AY132" s="1">
        <f t="shared" si="71"/>
        <v>2</v>
      </c>
      <c r="AZ132" s="1">
        <f t="shared" si="72"/>
        <v>0</v>
      </c>
      <c r="BA132" s="1">
        <f t="shared" si="87"/>
        <v>21</v>
      </c>
      <c r="BC132" s="1">
        <v>12</v>
      </c>
      <c r="BD132" s="1">
        <f t="shared" si="69"/>
        <v>8</v>
      </c>
      <c r="BE132" s="1">
        <f t="shared" si="73"/>
        <v>1</v>
      </c>
      <c r="BF132" s="1">
        <f t="shared" si="74"/>
        <v>0</v>
      </c>
      <c r="BG132" s="1">
        <f t="shared" si="75"/>
        <v>7</v>
      </c>
      <c r="BI132" s="1">
        <v>4</v>
      </c>
      <c r="BJ132" s="1">
        <f t="shared" si="76"/>
        <v>2</v>
      </c>
      <c r="BK132" s="1">
        <f t="shared" si="68"/>
        <v>0</v>
      </c>
      <c r="BL132" s="1">
        <f t="shared" si="77"/>
        <v>0</v>
      </c>
      <c r="BM132" s="1">
        <f t="shared" si="78"/>
        <v>2</v>
      </c>
      <c r="BO132" s="1">
        <v>12</v>
      </c>
      <c r="BP132" s="1">
        <f t="shared" si="79"/>
        <v>10</v>
      </c>
      <c r="BQ132" s="1">
        <f t="shared" si="80"/>
        <v>1</v>
      </c>
      <c r="BR132" s="1">
        <f t="shared" si="81"/>
        <v>0</v>
      </c>
      <c r="BS132" s="1">
        <f t="shared" si="82"/>
        <v>9</v>
      </c>
      <c r="BU132" s="1">
        <v>4</v>
      </c>
      <c r="BV132" s="1">
        <f t="shared" si="83"/>
        <v>3</v>
      </c>
      <c r="BW132" s="1">
        <f t="shared" si="84"/>
        <v>0</v>
      </c>
      <c r="BX132" s="1">
        <f t="shared" si="85"/>
        <v>0</v>
      </c>
      <c r="BY132" s="1">
        <f t="shared" si="86"/>
        <v>3</v>
      </c>
    </row>
    <row r="133" spans="2:77" x14ac:dyDescent="0.15">
      <c r="B133" s="7" t="s">
        <v>162</v>
      </c>
      <c r="C133" s="12" t="s">
        <v>162</v>
      </c>
      <c r="D133" s="12" t="s">
        <v>523</v>
      </c>
      <c r="E133" s="15" t="s">
        <v>528</v>
      </c>
      <c r="F133" s="16" t="s">
        <v>525</v>
      </c>
      <c r="G133" s="12" t="s">
        <v>526</v>
      </c>
      <c r="H133" s="12" t="s">
        <v>258</v>
      </c>
      <c r="I133" s="12" t="s">
        <v>265</v>
      </c>
      <c r="J133" s="12">
        <v>5</v>
      </c>
      <c r="K133" s="12" t="s">
        <v>254</v>
      </c>
      <c r="L133" s="12" t="s">
        <v>254</v>
      </c>
      <c r="M133" s="12" t="s">
        <v>529</v>
      </c>
      <c r="N133" s="7" t="s">
        <v>162</v>
      </c>
      <c r="O133" s="1">
        <v>0</v>
      </c>
      <c r="P133" s="1">
        <v>0</v>
      </c>
      <c r="Q133" s="1">
        <v>1</v>
      </c>
      <c r="R133" s="1">
        <v>0</v>
      </c>
      <c r="T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1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Q133" s="1">
        <v>0</v>
      </c>
      <c r="AR133" s="1">
        <v>0</v>
      </c>
      <c r="AS133" s="1">
        <v>0</v>
      </c>
      <c r="AT133" s="1">
        <v>0</v>
      </c>
      <c r="AW133" s="1">
        <v>32</v>
      </c>
      <c r="AX133" s="1">
        <f t="shared" si="70"/>
        <v>28</v>
      </c>
      <c r="AY133" s="1">
        <f t="shared" si="71"/>
        <v>2</v>
      </c>
      <c r="AZ133" s="1">
        <f t="shared" si="72"/>
        <v>0</v>
      </c>
      <c r="BA133" s="1">
        <f t="shared" si="87"/>
        <v>26</v>
      </c>
      <c r="BC133" s="1">
        <v>12</v>
      </c>
      <c r="BD133" s="1">
        <f t="shared" si="69"/>
        <v>11</v>
      </c>
      <c r="BE133" s="1">
        <f t="shared" si="73"/>
        <v>1</v>
      </c>
      <c r="BF133" s="1">
        <f t="shared" si="74"/>
        <v>0</v>
      </c>
      <c r="BG133" s="1">
        <f t="shared" si="75"/>
        <v>10</v>
      </c>
      <c r="BI133" s="1">
        <v>4</v>
      </c>
      <c r="BJ133" s="1">
        <f t="shared" si="76"/>
        <v>1</v>
      </c>
      <c r="BK133" s="1">
        <f t="shared" si="68"/>
        <v>1</v>
      </c>
      <c r="BL133" s="1">
        <f t="shared" si="77"/>
        <v>0</v>
      </c>
      <c r="BM133" s="1">
        <f t="shared" si="78"/>
        <v>0</v>
      </c>
      <c r="BO133" s="1">
        <v>12</v>
      </c>
      <c r="BP133" s="1">
        <f t="shared" si="79"/>
        <v>12</v>
      </c>
      <c r="BQ133" s="1">
        <f t="shared" si="80"/>
        <v>0</v>
      </c>
      <c r="BR133" s="1">
        <f t="shared" si="81"/>
        <v>0</v>
      </c>
      <c r="BS133" s="1">
        <f t="shared" si="82"/>
        <v>12</v>
      </c>
      <c r="BU133" s="1">
        <v>4</v>
      </c>
      <c r="BV133" s="1">
        <f t="shared" si="83"/>
        <v>4</v>
      </c>
      <c r="BW133" s="1">
        <f t="shared" si="84"/>
        <v>0</v>
      </c>
      <c r="BX133" s="1">
        <f t="shared" si="85"/>
        <v>0</v>
      </c>
      <c r="BY133" s="1">
        <f t="shared" si="86"/>
        <v>4</v>
      </c>
    </row>
    <row r="134" spans="2:77" x14ac:dyDescent="0.15">
      <c r="B134" s="7" t="s">
        <v>164</v>
      </c>
      <c r="C134" s="12" t="s">
        <v>530</v>
      </c>
      <c r="D134" s="12" t="s">
        <v>531</v>
      </c>
      <c r="E134" s="15" t="s">
        <v>532</v>
      </c>
      <c r="F134" s="16" t="s">
        <v>533</v>
      </c>
      <c r="G134" s="12" t="s">
        <v>534</v>
      </c>
      <c r="H134" s="12" t="s">
        <v>260</v>
      </c>
      <c r="I134" s="12" t="s">
        <v>265</v>
      </c>
      <c r="J134" s="12">
        <v>5</v>
      </c>
      <c r="K134" s="12" t="s">
        <v>254</v>
      </c>
      <c r="L134" s="12" t="s">
        <v>293</v>
      </c>
      <c r="M134" s="12" t="s">
        <v>535</v>
      </c>
      <c r="N134" s="7" t="s">
        <v>164</v>
      </c>
      <c r="O134" s="1">
        <v>0</v>
      </c>
      <c r="P134" s="1">
        <v>0</v>
      </c>
      <c r="Q134" s="1">
        <v>1</v>
      </c>
      <c r="R134" s="1">
        <v>0</v>
      </c>
      <c r="S134" s="1">
        <v>0</v>
      </c>
      <c r="V134" s="1">
        <v>1</v>
      </c>
      <c r="X134" s="1">
        <v>0</v>
      </c>
      <c r="Y134" s="1">
        <v>0</v>
      </c>
      <c r="AA134" s="1">
        <v>1</v>
      </c>
      <c r="AD134" s="1">
        <v>0</v>
      </c>
      <c r="AE134" s="1">
        <v>0</v>
      </c>
      <c r="AF134" s="1">
        <v>0</v>
      </c>
      <c r="AH134" s="1">
        <v>1</v>
      </c>
      <c r="AI134" s="1">
        <v>1</v>
      </c>
      <c r="AJ134" s="1">
        <v>1</v>
      </c>
      <c r="AM134" s="1">
        <v>0</v>
      </c>
      <c r="AN134" s="1">
        <v>0</v>
      </c>
      <c r="AQ134" s="1">
        <v>1</v>
      </c>
      <c r="AR134" s="1">
        <v>1</v>
      </c>
      <c r="AW134" s="1">
        <v>32</v>
      </c>
      <c r="AX134" s="1">
        <f t="shared" si="70"/>
        <v>19</v>
      </c>
      <c r="AY134" s="1">
        <f t="shared" si="71"/>
        <v>8</v>
      </c>
      <c r="AZ134" s="1">
        <f t="shared" si="72"/>
        <v>0</v>
      </c>
      <c r="BA134" s="1">
        <f t="shared" si="87"/>
        <v>11</v>
      </c>
      <c r="BC134" s="1">
        <v>12</v>
      </c>
      <c r="BD134" s="1">
        <f t="shared" si="69"/>
        <v>9</v>
      </c>
      <c r="BE134" s="1">
        <f t="shared" si="73"/>
        <v>1</v>
      </c>
      <c r="BF134" s="1">
        <f t="shared" si="74"/>
        <v>0</v>
      </c>
      <c r="BG134" s="1">
        <f t="shared" si="75"/>
        <v>8</v>
      </c>
      <c r="BI134" s="1">
        <v>4</v>
      </c>
      <c r="BJ134" s="1">
        <f t="shared" si="76"/>
        <v>2</v>
      </c>
      <c r="BK134" s="1">
        <f t="shared" si="68"/>
        <v>2</v>
      </c>
      <c r="BL134" s="1">
        <f t="shared" si="77"/>
        <v>0</v>
      </c>
      <c r="BM134" s="1">
        <f t="shared" si="78"/>
        <v>0</v>
      </c>
      <c r="BO134" s="1">
        <v>12</v>
      </c>
      <c r="BP134" s="1">
        <f t="shared" si="79"/>
        <v>7</v>
      </c>
      <c r="BQ134" s="1">
        <f t="shared" si="80"/>
        <v>5</v>
      </c>
      <c r="BR134" s="1">
        <f t="shared" si="81"/>
        <v>0</v>
      </c>
      <c r="BS134" s="1">
        <f t="shared" si="82"/>
        <v>2</v>
      </c>
      <c r="BU134" s="1">
        <v>4</v>
      </c>
      <c r="BV134" s="1">
        <f t="shared" si="83"/>
        <v>1</v>
      </c>
      <c r="BW134" s="1">
        <f t="shared" si="84"/>
        <v>0</v>
      </c>
      <c r="BX134" s="1">
        <f t="shared" si="85"/>
        <v>0</v>
      </c>
      <c r="BY134" s="1">
        <f t="shared" si="86"/>
        <v>1</v>
      </c>
    </row>
    <row r="135" spans="2:77" x14ac:dyDescent="0.15">
      <c r="B135" s="7" t="s">
        <v>163</v>
      </c>
      <c r="C135" s="12" t="s">
        <v>163</v>
      </c>
      <c r="D135" s="12" t="s">
        <v>531</v>
      </c>
      <c r="E135" s="15" t="s">
        <v>536</v>
      </c>
      <c r="F135" s="16" t="s">
        <v>537</v>
      </c>
      <c r="G135" s="12" t="s">
        <v>534</v>
      </c>
      <c r="H135" s="12" t="s">
        <v>258</v>
      </c>
      <c r="I135" s="12" t="s">
        <v>278</v>
      </c>
      <c r="J135" s="12">
        <v>4</v>
      </c>
      <c r="K135" s="12" t="s">
        <v>293</v>
      </c>
      <c r="L135" s="12" t="s">
        <v>293</v>
      </c>
      <c r="M135" s="12" t="s">
        <v>538</v>
      </c>
      <c r="N135" s="7" t="s">
        <v>163</v>
      </c>
      <c r="O135" s="1">
        <v>0</v>
      </c>
      <c r="P135" s="1">
        <v>0</v>
      </c>
      <c r="R135" s="1">
        <v>0</v>
      </c>
      <c r="S135" s="1">
        <v>0</v>
      </c>
      <c r="AA135" s="1">
        <v>0</v>
      </c>
      <c r="AB135" s="1">
        <v>0</v>
      </c>
      <c r="AI135" s="1">
        <v>0</v>
      </c>
      <c r="AQ135" s="1">
        <v>0</v>
      </c>
      <c r="AR135" s="1">
        <v>0</v>
      </c>
      <c r="AW135" s="1">
        <v>32</v>
      </c>
      <c r="AX135" s="1">
        <f t="shared" si="70"/>
        <v>9</v>
      </c>
      <c r="AY135" s="1">
        <f t="shared" si="71"/>
        <v>0</v>
      </c>
      <c r="AZ135" s="1">
        <f t="shared" si="72"/>
        <v>0</v>
      </c>
      <c r="BA135" s="1">
        <f t="shared" si="87"/>
        <v>9</v>
      </c>
      <c r="BC135" s="1">
        <v>12</v>
      </c>
      <c r="BD135" s="1">
        <f t="shared" si="69"/>
        <v>4</v>
      </c>
      <c r="BE135" s="1">
        <f t="shared" si="73"/>
        <v>0</v>
      </c>
      <c r="BF135" s="1">
        <f t="shared" si="74"/>
        <v>0</v>
      </c>
      <c r="BG135" s="1">
        <f t="shared" si="75"/>
        <v>4</v>
      </c>
      <c r="BI135" s="1">
        <v>4</v>
      </c>
      <c r="BJ135" s="1">
        <f t="shared" si="76"/>
        <v>0</v>
      </c>
      <c r="BK135" s="1">
        <f t="shared" si="68"/>
        <v>0</v>
      </c>
      <c r="BL135" s="1">
        <f t="shared" si="77"/>
        <v>0</v>
      </c>
      <c r="BM135" s="1">
        <f t="shared" si="78"/>
        <v>0</v>
      </c>
      <c r="BO135" s="1">
        <v>12</v>
      </c>
      <c r="BP135" s="1">
        <f t="shared" si="79"/>
        <v>5</v>
      </c>
      <c r="BQ135" s="1">
        <f t="shared" si="80"/>
        <v>0</v>
      </c>
      <c r="BR135" s="1">
        <f t="shared" si="81"/>
        <v>0</v>
      </c>
      <c r="BS135" s="1">
        <f t="shared" si="82"/>
        <v>5</v>
      </c>
      <c r="BU135" s="1">
        <v>4</v>
      </c>
      <c r="BV135" s="1">
        <f t="shared" si="83"/>
        <v>0</v>
      </c>
      <c r="BW135" s="1">
        <f t="shared" si="84"/>
        <v>0</v>
      </c>
      <c r="BX135" s="1">
        <f t="shared" si="85"/>
        <v>0</v>
      </c>
      <c r="BY135" s="1">
        <f t="shared" si="86"/>
        <v>0</v>
      </c>
    </row>
    <row r="136" spans="2:77" x14ac:dyDescent="0.15">
      <c r="B136" s="7" t="s">
        <v>165</v>
      </c>
      <c r="C136" s="12" t="s">
        <v>165</v>
      </c>
      <c r="D136" s="12" t="s">
        <v>531</v>
      </c>
      <c r="E136" s="15" t="s">
        <v>539</v>
      </c>
      <c r="F136" s="16" t="s">
        <v>537</v>
      </c>
      <c r="G136" s="12" t="s">
        <v>534</v>
      </c>
      <c r="H136" s="12" t="s">
        <v>260</v>
      </c>
      <c r="I136" s="12" t="s">
        <v>407</v>
      </c>
      <c r="J136" s="12">
        <v>9</v>
      </c>
      <c r="K136" s="12" t="s">
        <v>254</v>
      </c>
      <c r="L136" s="12" t="s">
        <v>254</v>
      </c>
      <c r="M136" s="12" t="s">
        <v>540</v>
      </c>
      <c r="N136" s="7" t="s">
        <v>165</v>
      </c>
      <c r="O136" s="1">
        <v>0</v>
      </c>
      <c r="R136" s="1">
        <v>0</v>
      </c>
      <c r="S136" s="1">
        <v>0</v>
      </c>
      <c r="V136" s="2" t="s">
        <v>246</v>
      </c>
      <c r="W136" s="2" t="s">
        <v>246</v>
      </c>
      <c r="X136" s="2" t="s">
        <v>246</v>
      </c>
      <c r="Y136" s="1">
        <v>0</v>
      </c>
      <c r="Z136" s="2" t="s">
        <v>246</v>
      </c>
      <c r="AA136" s="2" t="s">
        <v>246</v>
      </c>
      <c r="AB136" s="1">
        <v>0</v>
      </c>
      <c r="AI136" s="2" t="s">
        <v>246</v>
      </c>
      <c r="AJ136" s="1">
        <v>0</v>
      </c>
      <c r="AK136" s="1">
        <v>0</v>
      </c>
      <c r="AR136" s="1">
        <v>0</v>
      </c>
      <c r="AW136" s="1">
        <v>32</v>
      </c>
      <c r="AX136" s="1">
        <f t="shared" si="70"/>
        <v>14</v>
      </c>
      <c r="AY136" s="1">
        <f t="shared" si="71"/>
        <v>0</v>
      </c>
      <c r="AZ136" s="1">
        <f t="shared" si="72"/>
        <v>6</v>
      </c>
      <c r="BA136" s="1">
        <f t="shared" si="87"/>
        <v>8</v>
      </c>
      <c r="BC136" s="1">
        <v>12</v>
      </c>
      <c r="BD136" s="1">
        <f t="shared" si="69"/>
        <v>3</v>
      </c>
      <c r="BE136" s="1">
        <f t="shared" si="73"/>
        <v>0</v>
      </c>
      <c r="BF136" s="1">
        <f t="shared" si="74"/>
        <v>0</v>
      </c>
      <c r="BG136" s="1">
        <f t="shared" si="75"/>
        <v>3</v>
      </c>
      <c r="BI136" s="1">
        <v>4</v>
      </c>
      <c r="BJ136" s="1">
        <f t="shared" si="76"/>
        <v>1</v>
      </c>
      <c r="BK136" s="1">
        <f t="shared" si="68"/>
        <v>0</v>
      </c>
      <c r="BL136" s="20">
        <f t="shared" si="77"/>
        <v>1</v>
      </c>
      <c r="BM136" s="1">
        <f t="shared" si="78"/>
        <v>0</v>
      </c>
      <c r="BO136" s="1">
        <v>12</v>
      </c>
      <c r="BP136" s="1">
        <f t="shared" si="79"/>
        <v>10</v>
      </c>
      <c r="BQ136" s="1">
        <f t="shared" si="80"/>
        <v>0</v>
      </c>
      <c r="BR136" s="1">
        <f t="shared" si="81"/>
        <v>5</v>
      </c>
      <c r="BS136" s="1">
        <f t="shared" si="82"/>
        <v>5</v>
      </c>
      <c r="BU136" s="1">
        <v>4</v>
      </c>
      <c r="BV136" s="1">
        <f t="shared" si="83"/>
        <v>0</v>
      </c>
      <c r="BW136" s="1">
        <f t="shared" si="84"/>
        <v>0</v>
      </c>
      <c r="BX136" s="1">
        <f t="shared" si="85"/>
        <v>0</v>
      </c>
      <c r="BY136" s="1">
        <f t="shared" si="86"/>
        <v>0</v>
      </c>
    </row>
    <row r="137" spans="2:77" x14ac:dyDescent="0.15">
      <c r="B137" s="7" t="s">
        <v>166</v>
      </c>
      <c r="C137" s="12" t="s">
        <v>166</v>
      </c>
      <c r="D137" s="12" t="s">
        <v>531</v>
      </c>
      <c r="E137" s="15" t="s">
        <v>541</v>
      </c>
      <c r="F137" s="16" t="s">
        <v>537</v>
      </c>
      <c r="G137" s="12" t="s">
        <v>534</v>
      </c>
      <c r="H137" s="12" t="s">
        <v>260</v>
      </c>
      <c r="I137" s="12" t="s">
        <v>348</v>
      </c>
      <c r="J137" s="12">
        <v>8</v>
      </c>
      <c r="K137" s="12" t="s">
        <v>275</v>
      </c>
      <c r="L137" s="12" t="s">
        <v>275</v>
      </c>
      <c r="M137" s="12" t="s">
        <v>542</v>
      </c>
      <c r="N137" s="7" t="s">
        <v>166</v>
      </c>
      <c r="O137" s="1">
        <v>0</v>
      </c>
      <c r="P137" s="1">
        <v>0</v>
      </c>
      <c r="Q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B137" s="1">
        <v>0</v>
      </c>
      <c r="AF137" s="1">
        <v>0</v>
      </c>
      <c r="AG137" s="1">
        <v>0</v>
      </c>
      <c r="AH137" s="1">
        <v>0</v>
      </c>
      <c r="AJ137" s="1">
        <v>0</v>
      </c>
      <c r="AK137" s="1">
        <v>0</v>
      </c>
      <c r="AN137" s="1">
        <v>1</v>
      </c>
      <c r="AP137" s="1">
        <v>0</v>
      </c>
      <c r="AS137" s="1">
        <v>0</v>
      </c>
      <c r="AT137" s="1">
        <v>0</v>
      </c>
      <c r="AW137" s="1">
        <v>32</v>
      </c>
      <c r="AX137" s="1">
        <f t="shared" si="70"/>
        <v>21</v>
      </c>
      <c r="AY137" s="1">
        <f t="shared" si="71"/>
        <v>1</v>
      </c>
      <c r="AZ137" s="1">
        <f t="shared" si="72"/>
        <v>0</v>
      </c>
      <c r="BA137" s="1">
        <f t="shared" si="87"/>
        <v>20</v>
      </c>
      <c r="BC137" s="1">
        <v>12</v>
      </c>
      <c r="BD137" s="1">
        <f t="shared" si="69"/>
        <v>8</v>
      </c>
      <c r="BE137" s="1">
        <f t="shared" si="73"/>
        <v>1</v>
      </c>
      <c r="BF137" s="1">
        <f t="shared" si="74"/>
        <v>0</v>
      </c>
      <c r="BG137" s="1">
        <f t="shared" si="75"/>
        <v>7</v>
      </c>
      <c r="BI137" s="1">
        <v>4</v>
      </c>
      <c r="BJ137" s="1">
        <f t="shared" si="76"/>
        <v>4</v>
      </c>
      <c r="BK137" s="1">
        <f t="shared" si="68"/>
        <v>0</v>
      </c>
      <c r="BL137" s="1">
        <f t="shared" si="77"/>
        <v>0</v>
      </c>
      <c r="BM137" s="1">
        <f t="shared" si="78"/>
        <v>4</v>
      </c>
      <c r="BO137" s="1">
        <v>12</v>
      </c>
      <c r="BP137" s="1">
        <f t="shared" si="79"/>
        <v>8</v>
      </c>
      <c r="BQ137" s="1">
        <f t="shared" si="80"/>
        <v>0</v>
      </c>
      <c r="BR137" s="1">
        <f t="shared" si="81"/>
        <v>0</v>
      </c>
      <c r="BS137" s="1">
        <f t="shared" si="82"/>
        <v>8</v>
      </c>
      <c r="BU137" s="1">
        <v>4</v>
      </c>
      <c r="BV137" s="1">
        <f t="shared" si="83"/>
        <v>1</v>
      </c>
      <c r="BW137" s="1">
        <f t="shared" si="84"/>
        <v>0</v>
      </c>
      <c r="BX137" s="1">
        <f t="shared" si="85"/>
        <v>0</v>
      </c>
      <c r="BY137" s="1">
        <f t="shared" si="86"/>
        <v>1</v>
      </c>
    </row>
    <row r="138" spans="2:77" x14ac:dyDescent="0.15">
      <c r="B138" s="7" t="s">
        <v>168</v>
      </c>
      <c r="C138" s="12" t="s">
        <v>168</v>
      </c>
      <c r="D138" s="12" t="s">
        <v>531</v>
      </c>
      <c r="E138" s="15" t="s">
        <v>546</v>
      </c>
      <c r="F138" s="16" t="s">
        <v>537</v>
      </c>
      <c r="G138" s="12" t="s">
        <v>534</v>
      </c>
      <c r="H138" s="12" t="s">
        <v>260</v>
      </c>
      <c r="I138" s="12" t="s">
        <v>371</v>
      </c>
      <c r="J138" s="12">
        <v>7</v>
      </c>
      <c r="K138" s="12" t="s">
        <v>254</v>
      </c>
      <c r="L138" s="12" t="s">
        <v>293</v>
      </c>
      <c r="M138" s="12" t="s">
        <v>547</v>
      </c>
      <c r="N138" s="7" t="s">
        <v>168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W138" s="1">
        <v>0</v>
      </c>
      <c r="Y138" s="1">
        <v>0</v>
      </c>
      <c r="Z138" s="1">
        <v>1</v>
      </c>
      <c r="AA138" s="1">
        <v>1</v>
      </c>
      <c r="AB138" s="1">
        <v>0</v>
      </c>
      <c r="AC138" s="1">
        <v>0</v>
      </c>
      <c r="AD138" s="1">
        <v>0</v>
      </c>
      <c r="AF138" s="1">
        <v>0</v>
      </c>
      <c r="AG138" s="1">
        <v>0</v>
      </c>
      <c r="AH138" s="1">
        <v>0</v>
      </c>
      <c r="AI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S138" s="1">
        <v>0</v>
      </c>
      <c r="AT138" s="1">
        <v>0</v>
      </c>
      <c r="AW138" s="1">
        <v>32</v>
      </c>
      <c r="AX138" s="1">
        <f t="shared" si="70"/>
        <v>26</v>
      </c>
      <c r="AY138" s="1">
        <f t="shared" si="71"/>
        <v>2</v>
      </c>
      <c r="AZ138" s="1">
        <f t="shared" si="72"/>
        <v>0</v>
      </c>
      <c r="BA138" s="1">
        <f t="shared" si="87"/>
        <v>24</v>
      </c>
      <c r="BC138" s="1">
        <v>12</v>
      </c>
      <c r="BD138" s="1">
        <f t="shared" si="69"/>
        <v>11</v>
      </c>
      <c r="BE138" s="1">
        <f t="shared" si="73"/>
        <v>0</v>
      </c>
      <c r="BF138" s="1">
        <f t="shared" si="74"/>
        <v>0</v>
      </c>
      <c r="BG138" s="1">
        <f t="shared" si="75"/>
        <v>11</v>
      </c>
      <c r="BI138" s="1">
        <v>4</v>
      </c>
      <c r="BJ138" s="1">
        <f t="shared" si="76"/>
        <v>2</v>
      </c>
      <c r="BK138" s="1">
        <f t="shared" si="68"/>
        <v>0</v>
      </c>
      <c r="BL138" s="1">
        <f t="shared" si="77"/>
        <v>0</v>
      </c>
      <c r="BM138" s="1">
        <f t="shared" si="78"/>
        <v>2</v>
      </c>
      <c r="BO138" s="1">
        <v>12</v>
      </c>
      <c r="BP138" s="1">
        <f t="shared" si="79"/>
        <v>9</v>
      </c>
      <c r="BQ138" s="1">
        <f t="shared" si="80"/>
        <v>2</v>
      </c>
      <c r="BR138" s="1">
        <f t="shared" si="81"/>
        <v>0</v>
      </c>
      <c r="BS138" s="1">
        <f t="shared" si="82"/>
        <v>7</v>
      </c>
      <c r="BU138" s="1">
        <v>4</v>
      </c>
      <c r="BV138" s="1">
        <f t="shared" si="83"/>
        <v>4</v>
      </c>
      <c r="BW138" s="1">
        <f t="shared" si="84"/>
        <v>0</v>
      </c>
      <c r="BX138" s="1">
        <f t="shared" si="85"/>
        <v>0</v>
      </c>
      <c r="BY138" s="1">
        <f t="shared" si="86"/>
        <v>4</v>
      </c>
    </row>
    <row r="139" spans="2:77" x14ac:dyDescent="0.15">
      <c r="B139" s="7" t="s">
        <v>169</v>
      </c>
      <c r="C139" s="12" t="s">
        <v>169</v>
      </c>
      <c r="D139" s="12" t="s">
        <v>531</v>
      </c>
      <c r="E139" s="15" t="s">
        <v>546</v>
      </c>
      <c r="F139" s="16" t="s">
        <v>537</v>
      </c>
      <c r="G139" s="12" t="s">
        <v>534</v>
      </c>
      <c r="H139" s="12" t="s">
        <v>260</v>
      </c>
      <c r="I139" s="12" t="s">
        <v>278</v>
      </c>
      <c r="J139" s="12">
        <v>4</v>
      </c>
      <c r="K139" s="12" t="s">
        <v>260</v>
      </c>
      <c r="L139" s="12" t="s">
        <v>260</v>
      </c>
      <c r="M139" s="12" t="s">
        <v>545</v>
      </c>
      <c r="N139" s="7" t="s">
        <v>169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W139" s="1">
        <v>32</v>
      </c>
      <c r="AX139" s="1">
        <f t="shared" si="70"/>
        <v>32</v>
      </c>
      <c r="AY139" s="1">
        <f t="shared" si="71"/>
        <v>0</v>
      </c>
      <c r="AZ139" s="1">
        <f t="shared" si="72"/>
        <v>0</v>
      </c>
      <c r="BA139" s="1">
        <f t="shared" si="87"/>
        <v>32</v>
      </c>
      <c r="BC139" s="1">
        <v>12</v>
      </c>
      <c r="BD139" s="1">
        <f t="shared" si="69"/>
        <v>12</v>
      </c>
      <c r="BE139" s="1">
        <f t="shared" si="73"/>
        <v>0</v>
      </c>
      <c r="BF139" s="1">
        <f t="shared" si="74"/>
        <v>0</v>
      </c>
      <c r="BG139" s="1">
        <f t="shared" si="75"/>
        <v>12</v>
      </c>
      <c r="BI139" s="1">
        <v>4</v>
      </c>
      <c r="BJ139" s="1">
        <f t="shared" si="76"/>
        <v>4</v>
      </c>
      <c r="BK139" s="1">
        <f t="shared" si="68"/>
        <v>0</v>
      </c>
      <c r="BL139" s="1">
        <f t="shared" si="77"/>
        <v>0</v>
      </c>
      <c r="BM139" s="1">
        <f t="shared" si="78"/>
        <v>4</v>
      </c>
      <c r="BO139" s="1">
        <v>12</v>
      </c>
      <c r="BP139" s="1">
        <f t="shared" si="79"/>
        <v>12</v>
      </c>
      <c r="BQ139" s="1">
        <f t="shared" si="80"/>
        <v>0</v>
      </c>
      <c r="BR139" s="1">
        <f t="shared" si="81"/>
        <v>0</v>
      </c>
      <c r="BS139" s="1">
        <f t="shared" si="82"/>
        <v>12</v>
      </c>
      <c r="BU139" s="1">
        <v>4</v>
      </c>
      <c r="BV139" s="1">
        <f t="shared" si="83"/>
        <v>4</v>
      </c>
      <c r="BW139" s="1">
        <f t="shared" si="84"/>
        <v>0</v>
      </c>
      <c r="BX139" s="1">
        <f t="shared" si="85"/>
        <v>0</v>
      </c>
      <c r="BY139" s="1">
        <f t="shared" si="86"/>
        <v>4</v>
      </c>
    </row>
    <row r="140" spans="2:77" x14ac:dyDescent="0.15">
      <c r="B140" s="7" t="s">
        <v>167</v>
      </c>
      <c r="C140" s="12" t="s">
        <v>167</v>
      </c>
      <c r="D140" s="12" t="s">
        <v>531</v>
      </c>
      <c r="E140" s="15" t="s">
        <v>543</v>
      </c>
      <c r="F140" s="16" t="s">
        <v>544</v>
      </c>
      <c r="G140" s="12" t="s">
        <v>534</v>
      </c>
      <c r="H140" s="12" t="s">
        <v>260</v>
      </c>
      <c r="I140" s="12" t="s">
        <v>278</v>
      </c>
      <c r="J140" s="12">
        <v>4</v>
      </c>
      <c r="K140" s="12" t="s">
        <v>293</v>
      </c>
      <c r="L140" s="12" t="s">
        <v>293</v>
      </c>
      <c r="M140" s="12" t="s">
        <v>545</v>
      </c>
      <c r="N140" s="7" t="s">
        <v>167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W140" s="1">
        <v>0</v>
      </c>
      <c r="X140" s="1">
        <v>0</v>
      </c>
      <c r="AD140" s="1">
        <v>0</v>
      </c>
      <c r="AE140" s="1">
        <v>0</v>
      </c>
      <c r="AF140" s="1">
        <v>0</v>
      </c>
      <c r="AG140" s="1">
        <v>1</v>
      </c>
      <c r="AI140" s="1">
        <v>0</v>
      </c>
      <c r="AJ140" s="1">
        <v>0</v>
      </c>
      <c r="AL140" s="1">
        <v>0</v>
      </c>
      <c r="AM140" s="1">
        <v>0</v>
      </c>
      <c r="AN140" s="1">
        <v>0</v>
      </c>
      <c r="AO140" s="1">
        <v>0</v>
      </c>
      <c r="AQ140" s="1">
        <v>0</v>
      </c>
      <c r="AR140" s="1">
        <v>0</v>
      </c>
      <c r="AT140" s="1">
        <v>0</v>
      </c>
      <c r="AW140" s="1">
        <v>32</v>
      </c>
      <c r="AX140" s="1">
        <f t="shared" si="70"/>
        <v>21</v>
      </c>
      <c r="AY140" s="1">
        <f t="shared" si="71"/>
        <v>1</v>
      </c>
      <c r="AZ140" s="1">
        <f t="shared" si="72"/>
        <v>0</v>
      </c>
      <c r="BA140" s="1">
        <f t="shared" si="87"/>
        <v>20</v>
      </c>
      <c r="BC140" s="1">
        <v>12</v>
      </c>
      <c r="BD140" s="1">
        <f t="shared" si="69"/>
        <v>12</v>
      </c>
      <c r="BE140" s="1">
        <f t="shared" si="73"/>
        <v>1</v>
      </c>
      <c r="BF140" s="1">
        <f t="shared" si="74"/>
        <v>0</v>
      </c>
      <c r="BG140" s="1">
        <f t="shared" si="75"/>
        <v>11</v>
      </c>
      <c r="BI140" s="1">
        <v>4</v>
      </c>
      <c r="BJ140" s="1">
        <f t="shared" si="76"/>
        <v>0</v>
      </c>
      <c r="BK140" s="1">
        <f t="shared" si="68"/>
        <v>0</v>
      </c>
      <c r="BL140" s="1">
        <f t="shared" si="77"/>
        <v>0</v>
      </c>
      <c r="BM140" s="1">
        <f t="shared" si="78"/>
        <v>0</v>
      </c>
      <c r="BO140" s="1">
        <v>12</v>
      </c>
      <c r="BP140" s="1">
        <f t="shared" si="79"/>
        <v>6</v>
      </c>
      <c r="BQ140" s="1">
        <f t="shared" si="80"/>
        <v>0</v>
      </c>
      <c r="BR140" s="1">
        <f t="shared" si="81"/>
        <v>0</v>
      </c>
      <c r="BS140" s="1">
        <f t="shared" si="82"/>
        <v>6</v>
      </c>
      <c r="BU140" s="1">
        <v>4</v>
      </c>
      <c r="BV140" s="1">
        <f t="shared" si="83"/>
        <v>3</v>
      </c>
      <c r="BW140" s="1">
        <f t="shared" si="84"/>
        <v>0</v>
      </c>
      <c r="BX140" s="1">
        <f t="shared" si="85"/>
        <v>0</v>
      </c>
      <c r="BY140" s="1">
        <f t="shared" si="86"/>
        <v>3</v>
      </c>
    </row>
    <row r="141" spans="2:77" x14ac:dyDescent="0.15">
      <c r="B141" s="7" t="s">
        <v>173</v>
      </c>
      <c r="C141" s="12" t="s">
        <v>173</v>
      </c>
      <c r="D141" s="12" t="s">
        <v>549</v>
      </c>
      <c r="E141" s="15" t="s">
        <v>819</v>
      </c>
      <c r="F141" s="16" t="s">
        <v>820</v>
      </c>
      <c r="G141" s="12" t="s">
        <v>552</v>
      </c>
      <c r="H141" s="12" t="s">
        <v>260</v>
      </c>
      <c r="I141" s="12" t="s">
        <v>275</v>
      </c>
      <c r="J141" s="12" t="s">
        <v>275</v>
      </c>
      <c r="K141" s="12" t="s">
        <v>293</v>
      </c>
      <c r="L141" s="12" t="s">
        <v>293</v>
      </c>
      <c r="M141" s="12" t="s">
        <v>821</v>
      </c>
      <c r="N141" s="7" t="s">
        <v>173</v>
      </c>
      <c r="T141" s="1">
        <v>0</v>
      </c>
      <c r="AC141" s="1">
        <v>1</v>
      </c>
      <c r="AD141" s="1">
        <v>1</v>
      </c>
      <c r="AH141" s="1">
        <v>0</v>
      </c>
      <c r="AQ141" s="1">
        <v>1</v>
      </c>
      <c r="AW141" s="1">
        <v>32</v>
      </c>
      <c r="AX141" s="1">
        <f t="shared" si="70"/>
        <v>5</v>
      </c>
      <c r="AY141" s="1">
        <f t="shared" si="71"/>
        <v>3</v>
      </c>
      <c r="AZ141" s="1">
        <f t="shared" si="72"/>
        <v>0</v>
      </c>
      <c r="BA141" s="1">
        <f t="shared" si="87"/>
        <v>2</v>
      </c>
      <c r="BC141" s="1">
        <v>12</v>
      </c>
      <c r="BD141" s="1">
        <f t="shared" si="69"/>
        <v>1</v>
      </c>
      <c r="BE141" s="1">
        <f t="shared" si="73"/>
        <v>0</v>
      </c>
      <c r="BF141" s="1">
        <f t="shared" si="74"/>
        <v>0</v>
      </c>
      <c r="BG141" s="1">
        <f t="shared" si="75"/>
        <v>1</v>
      </c>
      <c r="BI141" s="1">
        <v>4</v>
      </c>
      <c r="BJ141" s="1">
        <f t="shared" si="76"/>
        <v>1</v>
      </c>
      <c r="BK141" s="1">
        <f t="shared" si="68"/>
        <v>0</v>
      </c>
      <c r="BL141" s="1">
        <f t="shared" si="77"/>
        <v>0</v>
      </c>
      <c r="BM141" s="1">
        <f t="shared" si="78"/>
        <v>1</v>
      </c>
      <c r="BO141" s="1">
        <v>12</v>
      </c>
      <c r="BP141" s="1">
        <f t="shared" si="79"/>
        <v>1</v>
      </c>
      <c r="BQ141" s="1">
        <f t="shared" si="80"/>
        <v>1</v>
      </c>
      <c r="BR141" s="1">
        <f t="shared" si="81"/>
        <v>0</v>
      </c>
      <c r="BS141" s="1">
        <f t="shared" si="82"/>
        <v>0</v>
      </c>
      <c r="BU141" s="1">
        <v>4</v>
      </c>
      <c r="BV141" s="1">
        <f t="shared" si="83"/>
        <v>2</v>
      </c>
      <c r="BW141" s="1">
        <f t="shared" si="84"/>
        <v>2</v>
      </c>
      <c r="BX141" s="1">
        <f t="shared" si="85"/>
        <v>0</v>
      </c>
      <c r="BY141" s="1">
        <f t="shared" si="86"/>
        <v>0</v>
      </c>
    </row>
    <row r="142" spans="2:77" x14ac:dyDescent="0.15">
      <c r="B142" s="7" t="s">
        <v>174</v>
      </c>
      <c r="C142" s="12" t="s">
        <v>174</v>
      </c>
      <c r="D142" s="12" t="s">
        <v>549</v>
      </c>
      <c r="E142" s="15" t="s">
        <v>819</v>
      </c>
      <c r="F142" s="16" t="s">
        <v>820</v>
      </c>
      <c r="G142" s="12" t="s">
        <v>552</v>
      </c>
      <c r="H142" s="12" t="s">
        <v>260</v>
      </c>
      <c r="I142" s="12" t="s">
        <v>265</v>
      </c>
      <c r="J142" s="12">
        <v>5</v>
      </c>
      <c r="K142" s="12" t="s">
        <v>254</v>
      </c>
      <c r="L142" s="12" t="s">
        <v>293</v>
      </c>
      <c r="M142" s="12" t="s">
        <v>822</v>
      </c>
      <c r="N142" s="7" t="s">
        <v>174</v>
      </c>
      <c r="O142" s="1">
        <v>0</v>
      </c>
      <c r="Q142" s="1">
        <v>0</v>
      </c>
      <c r="R142" s="1">
        <v>0</v>
      </c>
      <c r="S142" s="1">
        <v>0</v>
      </c>
      <c r="V142" s="1">
        <v>0</v>
      </c>
      <c r="X142" s="1">
        <v>0</v>
      </c>
      <c r="AA142" s="1">
        <v>0</v>
      </c>
      <c r="AE142" s="1">
        <v>0</v>
      </c>
      <c r="AF142" s="1">
        <v>0</v>
      </c>
      <c r="AG142" s="1">
        <v>0</v>
      </c>
      <c r="AH142" s="1">
        <v>0</v>
      </c>
      <c r="AK142" s="1">
        <v>0</v>
      </c>
      <c r="AL142" s="1">
        <v>0</v>
      </c>
      <c r="AN142" s="1">
        <v>0</v>
      </c>
      <c r="AO142" s="1">
        <v>0</v>
      </c>
      <c r="AT142" s="1">
        <v>0</v>
      </c>
      <c r="AW142" s="1">
        <v>32</v>
      </c>
      <c r="AX142" s="1">
        <f t="shared" si="70"/>
        <v>16</v>
      </c>
      <c r="AY142" s="1">
        <f t="shared" si="71"/>
        <v>0</v>
      </c>
      <c r="AZ142" s="1">
        <f t="shared" si="72"/>
        <v>0</v>
      </c>
      <c r="BA142" s="1">
        <f t="shared" si="87"/>
        <v>16</v>
      </c>
      <c r="BC142" s="1">
        <v>12</v>
      </c>
      <c r="BD142" s="1">
        <f t="shared" si="69"/>
        <v>9</v>
      </c>
      <c r="BE142" s="1">
        <f t="shared" si="73"/>
        <v>0</v>
      </c>
      <c r="BF142" s="1">
        <f t="shared" si="74"/>
        <v>0</v>
      </c>
      <c r="BG142" s="1">
        <f t="shared" si="75"/>
        <v>9</v>
      </c>
      <c r="BI142" s="1">
        <v>4</v>
      </c>
      <c r="BJ142" s="1">
        <f t="shared" si="76"/>
        <v>2</v>
      </c>
      <c r="BK142" s="1">
        <f t="shared" si="68"/>
        <v>0</v>
      </c>
      <c r="BL142" s="1">
        <f t="shared" si="77"/>
        <v>0</v>
      </c>
      <c r="BM142" s="1">
        <f t="shared" si="78"/>
        <v>2</v>
      </c>
      <c r="BO142" s="1">
        <v>12</v>
      </c>
      <c r="BP142" s="1">
        <f t="shared" si="79"/>
        <v>3</v>
      </c>
      <c r="BQ142" s="1">
        <f t="shared" si="80"/>
        <v>0</v>
      </c>
      <c r="BR142" s="1">
        <f t="shared" si="81"/>
        <v>0</v>
      </c>
      <c r="BS142" s="1">
        <f t="shared" si="82"/>
        <v>3</v>
      </c>
      <c r="BU142" s="1">
        <v>4</v>
      </c>
      <c r="BV142" s="1">
        <f t="shared" si="83"/>
        <v>2</v>
      </c>
      <c r="BW142" s="1">
        <f t="shared" si="84"/>
        <v>0</v>
      </c>
      <c r="BX142" s="1">
        <f t="shared" si="85"/>
        <v>0</v>
      </c>
      <c r="BY142" s="1">
        <f t="shared" si="86"/>
        <v>2</v>
      </c>
    </row>
    <row r="143" spans="2:77" x14ac:dyDescent="0.15">
      <c r="B143" s="7" t="s">
        <v>170</v>
      </c>
      <c r="C143" s="12" t="s">
        <v>548</v>
      </c>
      <c r="D143" s="12" t="s">
        <v>549</v>
      </c>
      <c r="E143" s="15" t="s">
        <v>550</v>
      </c>
      <c r="F143" s="16" t="s">
        <v>551</v>
      </c>
      <c r="G143" s="12" t="s">
        <v>552</v>
      </c>
      <c r="H143" s="12" t="s">
        <v>258</v>
      </c>
      <c r="I143" s="12" t="s">
        <v>265</v>
      </c>
      <c r="J143" s="12">
        <v>5</v>
      </c>
      <c r="K143" s="12" t="s">
        <v>293</v>
      </c>
      <c r="L143" s="12" t="s">
        <v>293</v>
      </c>
      <c r="M143" s="12" t="s">
        <v>553</v>
      </c>
      <c r="N143" s="7" t="s">
        <v>170</v>
      </c>
      <c r="O143" s="1">
        <v>0</v>
      </c>
      <c r="P143" s="1">
        <v>1</v>
      </c>
      <c r="R143" s="1">
        <v>0</v>
      </c>
      <c r="S143" s="1">
        <v>0</v>
      </c>
      <c r="T143" s="1">
        <v>1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1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S143" s="1">
        <v>1</v>
      </c>
      <c r="AT143" s="1">
        <v>0</v>
      </c>
      <c r="AW143" s="1">
        <v>32</v>
      </c>
      <c r="AX143" s="1">
        <f t="shared" si="70"/>
        <v>30</v>
      </c>
      <c r="AY143" s="1">
        <f t="shared" si="71"/>
        <v>4</v>
      </c>
      <c r="AZ143" s="1">
        <f t="shared" si="72"/>
        <v>0</v>
      </c>
      <c r="BA143" s="1">
        <f t="shared" si="87"/>
        <v>26</v>
      </c>
      <c r="BC143" s="1">
        <v>12</v>
      </c>
      <c r="BD143" s="1">
        <f t="shared" si="69"/>
        <v>11</v>
      </c>
      <c r="BE143" s="1">
        <f t="shared" si="73"/>
        <v>2</v>
      </c>
      <c r="BF143" s="1">
        <f t="shared" si="74"/>
        <v>0</v>
      </c>
      <c r="BG143" s="1">
        <f t="shared" si="75"/>
        <v>9</v>
      </c>
      <c r="BI143" s="1">
        <v>4</v>
      </c>
      <c r="BJ143" s="1">
        <f t="shared" si="76"/>
        <v>4</v>
      </c>
      <c r="BK143" s="1">
        <f t="shared" si="68"/>
        <v>0</v>
      </c>
      <c r="BL143" s="1">
        <f t="shared" si="77"/>
        <v>0</v>
      </c>
      <c r="BM143" s="1">
        <f t="shared" si="78"/>
        <v>4</v>
      </c>
      <c r="BO143" s="1">
        <v>12</v>
      </c>
      <c r="BP143" s="1">
        <f t="shared" si="79"/>
        <v>11</v>
      </c>
      <c r="BQ143" s="1">
        <f t="shared" si="80"/>
        <v>2</v>
      </c>
      <c r="BR143" s="1">
        <f t="shared" si="81"/>
        <v>0</v>
      </c>
      <c r="BS143" s="1">
        <f t="shared" si="82"/>
        <v>9</v>
      </c>
      <c r="BU143" s="1">
        <v>4</v>
      </c>
      <c r="BV143" s="1">
        <f t="shared" si="83"/>
        <v>4</v>
      </c>
      <c r="BW143" s="1">
        <f t="shared" si="84"/>
        <v>0</v>
      </c>
      <c r="BX143" s="1">
        <f t="shared" si="85"/>
        <v>0</v>
      </c>
      <c r="BY143" s="1">
        <f t="shared" si="86"/>
        <v>4</v>
      </c>
    </row>
    <row r="144" spans="2:77" x14ac:dyDescent="0.15">
      <c r="B144" s="7" t="s">
        <v>171</v>
      </c>
      <c r="C144" s="12" t="s">
        <v>171</v>
      </c>
      <c r="D144" s="12" t="s">
        <v>549</v>
      </c>
      <c r="E144" s="15" t="s">
        <v>554</v>
      </c>
      <c r="F144" s="16" t="s">
        <v>551</v>
      </c>
      <c r="G144" s="12" t="s">
        <v>552</v>
      </c>
      <c r="H144" s="12" t="s">
        <v>260</v>
      </c>
      <c r="I144" s="12" t="s">
        <v>278</v>
      </c>
      <c r="J144" s="12">
        <v>4</v>
      </c>
      <c r="K144" s="12" t="s">
        <v>260</v>
      </c>
      <c r="L144" s="12" t="s">
        <v>260</v>
      </c>
      <c r="M144" s="12" t="s">
        <v>555</v>
      </c>
      <c r="N144" s="7" t="s">
        <v>171</v>
      </c>
      <c r="O144" s="1">
        <v>0</v>
      </c>
      <c r="P144" s="1">
        <v>0</v>
      </c>
      <c r="Q144" s="1">
        <v>1</v>
      </c>
      <c r="R144" s="1">
        <v>0</v>
      </c>
      <c r="S144" s="1">
        <v>0</v>
      </c>
      <c r="T144" s="1">
        <v>0</v>
      </c>
      <c r="U144" s="1">
        <v>1</v>
      </c>
      <c r="V144" s="1">
        <v>0</v>
      </c>
      <c r="W144" s="1">
        <v>1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W144" s="1">
        <v>32</v>
      </c>
      <c r="AX144" s="1">
        <f t="shared" si="70"/>
        <v>31</v>
      </c>
      <c r="AY144" s="1">
        <f t="shared" si="71"/>
        <v>3</v>
      </c>
      <c r="AZ144" s="1">
        <f t="shared" si="72"/>
        <v>0</v>
      </c>
      <c r="BA144" s="1">
        <f t="shared" si="87"/>
        <v>28</v>
      </c>
      <c r="BC144" s="1">
        <v>12</v>
      </c>
      <c r="BD144" s="1">
        <f t="shared" si="69"/>
        <v>11</v>
      </c>
      <c r="BE144" s="1">
        <f t="shared" si="73"/>
        <v>1</v>
      </c>
      <c r="BF144" s="1">
        <f t="shared" si="74"/>
        <v>0</v>
      </c>
      <c r="BG144" s="1">
        <f t="shared" si="75"/>
        <v>10</v>
      </c>
      <c r="BI144" s="1">
        <v>4</v>
      </c>
      <c r="BJ144" s="1">
        <f t="shared" si="76"/>
        <v>4</v>
      </c>
      <c r="BK144" s="1">
        <f t="shared" si="68"/>
        <v>1</v>
      </c>
      <c r="BL144" s="1">
        <f t="shared" si="77"/>
        <v>0</v>
      </c>
      <c r="BM144" s="1">
        <f t="shared" si="78"/>
        <v>3</v>
      </c>
      <c r="BO144" s="1">
        <v>12</v>
      </c>
      <c r="BP144" s="1">
        <f t="shared" si="79"/>
        <v>12</v>
      </c>
      <c r="BQ144" s="1">
        <f t="shared" si="80"/>
        <v>1</v>
      </c>
      <c r="BR144" s="1">
        <f t="shared" si="81"/>
        <v>0</v>
      </c>
      <c r="BS144" s="1">
        <f t="shared" si="82"/>
        <v>11</v>
      </c>
      <c r="BU144" s="1">
        <v>4</v>
      </c>
      <c r="BV144" s="1">
        <f t="shared" si="83"/>
        <v>4</v>
      </c>
      <c r="BW144" s="1">
        <f t="shared" si="84"/>
        <v>0</v>
      </c>
      <c r="BX144" s="1">
        <f t="shared" si="85"/>
        <v>0</v>
      </c>
      <c r="BY144" s="1">
        <f t="shared" si="86"/>
        <v>4</v>
      </c>
    </row>
    <row r="145" spans="2:77" x14ac:dyDescent="0.15">
      <c r="B145" s="7" t="s">
        <v>172</v>
      </c>
      <c r="C145" s="12" t="s">
        <v>556</v>
      </c>
      <c r="D145" s="12" t="s">
        <v>549</v>
      </c>
      <c r="E145" s="15" t="s">
        <v>557</v>
      </c>
      <c r="F145" s="16" t="s">
        <v>558</v>
      </c>
      <c r="G145" s="12" t="s">
        <v>552</v>
      </c>
      <c r="H145" s="12" t="s">
        <v>260</v>
      </c>
      <c r="I145" s="12" t="s">
        <v>278</v>
      </c>
      <c r="J145" s="12">
        <v>4</v>
      </c>
      <c r="K145" s="12" t="s">
        <v>293</v>
      </c>
      <c r="L145" s="12" t="s">
        <v>260</v>
      </c>
      <c r="M145" s="12" t="s">
        <v>555</v>
      </c>
      <c r="N145" s="7" t="s">
        <v>172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I145" s="1">
        <v>0</v>
      </c>
      <c r="AJ145" s="1">
        <v>0</v>
      </c>
      <c r="AK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W145" s="1">
        <v>32</v>
      </c>
      <c r="AX145" s="1">
        <f t="shared" si="70"/>
        <v>24</v>
      </c>
      <c r="AY145" s="1">
        <f t="shared" si="71"/>
        <v>0</v>
      </c>
      <c r="AZ145" s="1">
        <f t="shared" si="72"/>
        <v>0</v>
      </c>
      <c r="BA145" s="1">
        <f t="shared" si="87"/>
        <v>24</v>
      </c>
      <c r="BC145" s="1">
        <v>12</v>
      </c>
      <c r="BD145" s="1">
        <f t="shared" si="69"/>
        <v>6</v>
      </c>
      <c r="BE145" s="1">
        <f t="shared" si="73"/>
        <v>0</v>
      </c>
      <c r="BF145" s="1">
        <f t="shared" si="74"/>
        <v>0</v>
      </c>
      <c r="BG145" s="1">
        <f t="shared" si="75"/>
        <v>6</v>
      </c>
      <c r="BI145" s="1">
        <v>4</v>
      </c>
      <c r="BJ145" s="1">
        <f t="shared" si="76"/>
        <v>3</v>
      </c>
      <c r="BK145" s="1">
        <f t="shared" si="68"/>
        <v>0</v>
      </c>
      <c r="BL145" s="1">
        <f t="shared" si="77"/>
        <v>0</v>
      </c>
      <c r="BM145" s="1">
        <f t="shared" si="78"/>
        <v>3</v>
      </c>
      <c r="BO145" s="1">
        <v>12</v>
      </c>
      <c r="BP145" s="1">
        <f t="shared" si="79"/>
        <v>12</v>
      </c>
      <c r="BQ145" s="1">
        <f t="shared" si="80"/>
        <v>0</v>
      </c>
      <c r="BR145" s="1">
        <f t="shared" si="81"/>
        <v>0</v>
      </c>
      <c r="BS145" s="1">
        <f t="shared" si="82"/>
        <v>12</v>
      </c>
      <c r="BU145" s="1">
        <v>4</v>
      </c>
      <c r="BV145" s="1">
        <f t="shared" si="83"/>
        <v>3</v>
      </c>
      <c r="BW145" s="1">
        <f t="shared" si="84"/>
        <v>0</v>
      </c>
      <c r="BX145" s="1">
        <f t="shared" si="85"/>
        <v>0</v>
      </c>
      <c r="BY145" s="1">
        <f t="shared" si="86"/>
        <v>3</v>
      </c>
    </row>
    <row r="146" spans="2:77" x14ac:dyDescent="0.15">
      <c r="B146" s="7" t="s">
        <v>178</v>
      </c>
      <c r="C146" s="12" t="s">
        <v>178</v>
      </c>
      <c r="D146" s="12" t="s">
        <v>559</v>
      </c>
      <c r="E146" s="15" t="s">
        <v>560</v>
      </c>
      <c r="F146" s="16" t="s">
        <v>561</v>
      </c>
      <c r="G146" s="12" t="s">
        <v>562</v>
      </c>
      <c r="H146" s="12" t="s">
        <v>260</v>
      </c>
      <c r="I146" s="12" t="s">
        <v>371</v>
      </c>
      <c r="J146" s="12">
        <v>7</v>
      </c>
      <c r="K146" s="12" t="s">
        <v>254</v>
      </c>
      <c r="L146" s="12" t="s">
        <v>293</v>
      </c>
      <c r="M146" s="12" t="s">
        <v>563</v>
      </c>
      <c r="N146" s="7" t="s">
        <v>178</v>
      </c>
      <c r="O146" s="1">
        <v>0</v>
      </c>
      <c r="R146" s="1">
        <v>0</v>
      </c>
      <c r="S146" s="1">
        <v>0</v>
      </c>
      <c r="T146" s="1">
        <v>1</v>
      </c>
      <c r="U146" s="1">
        <v>0</v>
      </c>
      <c r="V146" s="1">
        <v>0</v>
      </c>
      <c r="W146" s="1">
        <v>0</v>
      </c>
      <c r="X146" s="1">
        <v>0</v>
      </c>
      <c r="AA146" s="1">
        <v>0</v>
      </c>
      <c r="AB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M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W146" s="1">
        <v>32</v>
      </c>
      <c r="AX146" s="1">
        <f t="shared" si="70"/>
        <v>22</v>
      </c>
      <c r="AY146" s="1">
        <f t="shared" si="71"/>
        <v>1</v>
      </c>
      <c r="AZ146" s="1">
        <f t="shared" si="72"/>
        <v>0</v>
      </c>
      <c r="BA146" s="1">
        <f t="shared" si="87"/>
        <v>21</v>
      </c>
      <c r="BC146" s="1">
        <v>12</v>
      </c>
      <c r="BD146" s="1">
        <f t="shared" si="69"/>
        <v>8</v>
      </c>
      <c r="BE146" s="1">
        <f t="shared" si="73"/>
        <v>1</v>
      </c>
      <c r="BF146" s="1">
        <f t="shared" si="74"/>
        <v>0</v>
      </c>
      <c r="BG146" s="1">
        <f t="shared" si="75"/>
        <v>7</v>
      </c>
      <c r="BI146" s="1">
        <v>4</v>
      </c>
      <c r="BJ146" s="1">
        <f t="shared" si="76"/>
        <v>4</v>
      </c>
      <c r="BK146" s="1">
        <f t="shared" si="68"/>
        <v>0</v>
      </c>
      <c r="BL146" s="1">
        <f t="shared" si="77"/>
        <v>0</v>
      </c>
      <c r="BM146" s="1">
        <f t="shared" si="78"/>
        <v>4</v>
      </c>
      <c r="BO146" s="1">
        <v>12</v>
      </c>
      <c r="BP146" s="1">
        <f t="shared" si="79"/>
        <v>9</v>
      </c>
      <c r="BQ146" s="1">
        <f t="shared" si="80"/>
        <v>0</v>
      </c>
      <c r="BR146" s="1">
        <f t="shared" si="81"/>
        <v>0</v>
      </c>
      <c r="BS146" s="1">
        <f t="shared" si="82"/>
        <v>9</v>
      </c>
      <c r="BU146" s="1">
        <v>4</v>
      </c>
      <c r="BV146" s="1">
        <f t="shared" si="83"/>
        <v>1</v>
      </c>
      <c r="BW146" s="1">
        <f t="shared" si="84"/>
        <v>0</v>
      </c>
      <c r="BX146" s="1">
        <f t="shared" si="85"/>
        <v>0</v>
      </c>
      <c r="BY146" s="1">
        <f t="shared" si="86"/>
        <v>1</v>
      </c>
    </row>
    <row r="147" spans="2:77" x14ac:dyDescent="0.15">
      <c r="B147" s="7">
        <v>59.271999999999998</v>
      </c>
      <c r="C147" s="12" t="s">
        <v>564</v>
      </c>
      <c r="D147" s="12" t="s">
        <v>565</v>
      </c>
      <c r="E147" s="15" t="s">
        <v>566</v>
      </c>
      <c r="F147" s="16" t="s">
        <v>567</v>
      </c>
      <c r="G147" s="12" t="s">
        <v>568</v>
      </c>
      <c r="H147" s="12" t="s">
        <v>254</v>
      </c>
      <c r="I147" s="12" t="s">
        <v>270</v>
      </c>
      <c r="J147" s="12">
        <v>6</v>
      </c>
      <c r="K147" s="12" t="s">
        <v>254</v>
      </c>
      <c r="L147" s="12" t="s">
        <v>254</v>
      </c>
      <c r="M147" s="12" t="s">
        <v>569</v>
      </c>
      <c r="N147" s="7">
        <v>59.271999999999998</v>
      </c>
      <c r="O147" s="1">
        <v>0</v>
      </c>
      <c r="P147" s="1">
        <v>0</v>
      </c>
      <c r="R147" s="1">
        <v>0</v>
      </c>
      <c r="S147" s="1">
        <v>0</v>
      </c>
      <c r="X147" s="1">
        <v>0</v>
      </c>
      <c r="Z147" s="1">
        <v>0</v>
      </c>
      <c r="AA147" s="1">
        <v>1</v>
      </c>
      <c r="AC147" s="1">
        <v>0</v>
      </c>
      <c r="AD147" s="1">
        <v>0</v>
      </c>
      <c r="AF147" s="1">
        <v>0</v>
      </c>
      <c r="AG147" s="1">
        <v>0</v>
      </c>
      <c r="AH147" s="1">
        <v>1</v>
      </c>
      <c r="AI147" s="1">
        <v>1</v>
      </c>
      <c r="AK147" s="1">
        <v>0</v>
      </c>
      <c r="AL147" s="1">
        <v>0</v>
      </c>
      <c r="AN147" s="1">
        <v>0</v>
      </c>
      <c r="AO147" s="1">
        <v>0</v>
      </c>
      <c r="AQ147" s="1">
        <v>0</v>
      </c>
      <c r="AR147" s="1">
        <v>0</v>
      </c>
      <c r="AS147" s="1">
        <v>1</v>
      </c>
      <c r="AT147" s="1">
        <v>0</v>
      </c>
      <c r="AW147" s="1">
        <v>32</v>
      </c>
      <c r="AX147" s="1">
        <f t="shared" si="70"/>
        <v>21</v>
      </c>
      <c r="AY147" s="1">
        <f t="shared" si="71"/>
        <v>4</v>
      </c>
      <c r="AZ147" s="1">
        <f t="shared" si="72"/>
        <v>0</v>
      </c>
      <c r="BA147" s="1">
        <f t="shared" si="87"/>
        <v>17</v>
      </c>
      <c r="BC147" s="1">
        <v>12</v>
      </c>
      <c r="BD147" s="1">
        <f t="shared" si="69"/>
        <v>8</v>
      </c>
      <c r="BE147" s="1">
        <f t="shared" si="73"/>
        <v>0</v>
      </c>
      <c r="BF147" s="1">
        <f t="shared" si="74"/>
        <v>0</v>
      </c>
      <c r="BG147" s="1">
        <f t="shared" si="75"/>
        <v>8</v>
      </c>
      <c r="BI147" s="1">
        <v>4</v>
      </c>
      <c r="BJ147" s="1">
        <f t="shared" si="76"/>
        <v>1</v>
      </c>
      <c r="BK147" s="1">
        <f t="shared" si="68"/>
        <v>1</v>
      </c>
      <c r="BL147" s="1">
        <f t="shared" si="77"/>
        <v>0</v>
      </c>
      <c r="BM147" s="1">
        <f t="shared" si="78"/>
        <v>0</v>
      </c>
      <c r="BO147" s="1">
        <v>12</v>
      </c>
      <c r="BP147" s="1">
        <f t="shared" si="79"/>
        <v>8</v>
      </c>
      <c r="BQ147" s="1">
        <f t="shared" si="80"/>
        <v>3</v>
      </c>
      <c r="BR147" s="1">
        <f t="shared" si="81"/>
        <v>0</v>
      </c>
      <c r="BS147" s="1">
        <f t="shared" si="82"/>
        <v>5</v>
      </c>
      <c r="BU147" s="1">
        <v>4</v>
      </c>
      <c r="BV147" s="1">
        <f t="shared" si="83"/>
        <v>4</v>
      </c>
      <c r="BW147" s="1">
        <f t="shared" si="84"/>
        <v>0</v>
      </c>
      <c r="BX147" s="1">
        <f t="shared" si="85"/>
        <v>0</v>
      </c>
      <c r="BY147" s="1">
        <f t="shared" si="86"/>
        <v>4</v>
      </c>
    </row>
    <row r="148" spans="2:77" x14ac:dyDescent="0.15">
      <c r="B148" s="7">
        <v>61.41</v>
      </c>
      <c r="C148" s="1" t="s">
        <v>570</v>
      </c>
      <c r="D148" s="1" t="s">
        <v>565</v>
      </c>
      <c r="E148" s="1" t="s">
        <v>571</v>
      </c>
      <c r="F148" s="11" t="s">
        <v>567</v>
      </c>
      <c r="G148" s="1" t="s">
        <v>568</v>
      </c>
      <c r="H148" s="1" t="s">
        <v>260</v>
      </c>
      <c r="I148" s="1" t="s">
        <v>259</v>
      </c>
      <c r="J148" s="1">
        <v>3</v>
      </c>
      <c r="K148" s="1" t="s">
        <v>260</v>
      </c>
      <c r="L148" s="1" t="s">
        <v>260</v>
      </c>
      <c r="M148" s="1" t="s">
        <v>572</v>
      </c>
      <c r="N148" s="7">
        <v>61.41</v>
      </c>
      <c r="P148" s="1">
        <v>0</v>
      </c>
      <c r="Q148" s="1">
        <v>0</v>
      </c>
      <c r="S148" s="1">
        <v>0</v>
      </c>
      <c r="T148" s="1">
        <v>0</v>
      </c>
      <c r="Y148" s="1">
        <v>0</v>
      </c>
      <c r="Z148" s="1">
        <v>0</v>
      </c>
      <c r="AA148" s="1">
        <v>0</v>
      </c>
      <c r="AB148" s="1">
        <v>0</v>
      </c>
      <c r="AD148" s="1">
        <v>0</v>
      </c>
      <c r="AW148" s="1">
        <v>32</v>
      </c>
      <c r="AX148" s="1">
        <f t="shared" si="70"/>
        <v>9</v>
      </c>
      <c r="AY148" s="1">
        <f t="shared" si="71"/>
        <v>0</v>
      </c>
      <c r="AZ148" s="1">
        <f t="shared" si="72"/>
        <v>0</v>
      </c>
      <c r="BA148" s="1">
        <f t="shared" si="87"/>
        <v>9</v>
      </c>
      <c r="BC148" s="1">
        <v>12</v>
      </c>
      <c r="BD148" s="1">
        <f t="shared" si="69"/>
        <v>4</v>
      </c>
      <c r="BE148" s="1">
        <f t="shared" si="73"/>
        <v>0</v>
      </c>
      <c r="BF148" s="1">
        <f t="shared" si="74"/>
        <v>0</v>
      </c>
      <c r="BG148" s="1">
        <f t="shared" si="75"/>
        <v>4</v>
      </c>
      <c r="BI148" s="1">
        <v>4</v>
      </c>
      <c r="BJ148" s="1">
        <f t="shared" si="76"/>
        <v>0</v>
      </c>
      <c r="BK148" s="1">
        <f t="shared" si="68"/>
        <v>0</v>
      </c>
      <c r="BL148" s="1">
        <f t="shared" si="77"/>
        <v>0</v>
      </c>
      <c r="BM148" s="1">
        <f t="shared" si="78"/>
        <v>0</v>
      </c>
      <c r="BO148" s="1">
        <v>12</v>
      </c>
      <c r="BP148" s="1">
        <f t="shared" si="79"/>
        <v>4</v>
      </c>
      <c r="BQ148" s="1">
        <f t="shared" si="80"/>
        <v>0</v>
      </c>
      <c r="BR148" s="1">
        <f t="shared" si="81"/>
        <v>0</v>
      </c>
      <c r="BS148" s="1">
        <f t="shared" si="82"/>
        <v>4</v>
      </c>
      <c r="BU148" s="1">
        <v>4</v>
      </c>
      <c r="BV148" s="1">
        <f t="shared" si="83"/>
        <v>1</v>
      </c>
      <c r="BW148" s="1">
        <f t="shared" si="84"/>
        <v>0</v>
      </c>
      <c r="BX148" s="1">
        <f t="shared" si="85"/>
        <v>0</v>
      </c>
      <c r="BY148" s="1">
        <f t="shared" si="86"/>
        <v>1</v>
      </c>
    </row>
    <row r="149" spans="2:77" x14ac:dyDescent="0.15">
      <c r="B149" s="7" t="s">
        <v>180</v>
      </c>
      <c r="C149" s="1" t="s">
        <v>573</v>
      </c>
      <c r="D149" s="1" t="s">
        <v>574</v>
      </c>
      <c r="E149" s="1" t="s">
        <v>575</v>
      </c>
      <c r="F149" s="11" t="s">
        <v>576</v>
      </c>
      <c r="G149" s="1" t="s">
        <v>577</v>
      </c>
      <c r="H149" s="1" t="s">
        <v>258</v>
      </c>
      <c r="I149" s="1" t="s">
        <v>407</v>
      </c>
      <c r="J149" s="1">
        <v>9</v>
      </c>
      <c r="K149" s="1" t="s">
        <v>254</v>
      </c>
      <c r="L149" s="1" t="s">
        <v>254</v>
      </c>
      <c r="M149" s="1" t="s">
        <v>578</v>
      </c>
      <c r="N149" s="7" t="s">
        <v>180</v>
      </c>
      <c r="X149" s="1">
        <v>1</v>
      </c>
      <c r="AB149" s="1">
        <v>1</v>
      </c>
      <c r="AI149" s="1">
        <v>0</v>
      </c>
      <c r="AJ149" s="1">
        <v>0</v>
      </c>
      <c r="AK149" s="1">
        <v>0</v>
      </c>
      <c r="AR149" s="1">
        <v>0</v>
      </c>
      <c r="AS149" s="1">
        <v>0</v>
      </c>
      <c r="AW149" s="1">
        <v>32</v>
      </c>
      <c r="AX149" s="1">
        <f t="shared" si="70"/>
        <v>7</v>
      </c>
      <c r="AY149" s="1">
        <f t="shared" si="71"/>
        <v>2</v>
      </c>
      <c r="AZ149" s="1">
        <f t="shared" si="72"/>
        <v>0</v>
      </c>
      <c r="BA149" s="1">
        <f t="shared" si="87"/>
        <v>5</v>
      </c>
      <c r="BC149" s="1">
        <v>12</v>
      </c>
      <c r="BD149" s="1">
        <f t="shared" si="69"/>
        <v>0</v>
      </c>
      <c r="BE149" s="1">
        <f t="shared" si="73"/>
        <v>0</v>
      </c>
      <c r="BF149" s="1">
        <f t="shared" si="74"/>
        <v>0</v>
      </c>
      <c r="BG149" s="1">
        <f t="shared" si="75"/>
        <v>0</v>
      </c>
      <c r="BI149" s="1">
        <v>4</v>
      </c>
      <c r="BJ149" s="1">
        <f t="shared" si="76"/>
        <v>0</v>
      </c>
      <c r="BK149" s="1">
        <f t="shared" si="68"/>
        <v>0</v>
      </c>
      <c r="BL149" s="1">
        <f t="shared" si="77"/>
        <v>0</v>
      </c>
      <c r="BM149" s="1">
        <f t="shared" si="78"/>
        <v>0</v>
      </c>
      <c r="BO149" s="1">
        <v>12</v>
      </c>
      <c r="BP149" s="1">
        <f t="shared" si="79"/>
        <v>7</v>
      </c>
      <c r="BQ149" s="1">
        <f t="shared" si="80"/>
        <v>2</v>
      </c>
      <c r="BR149" s="1">
        <f t="shared" si="81"/>
        <v>0</v>
      </c>
      <c r="BS149" s="1">
        <f t="shared" si="82"/>
        <v>5</v>
      </c>
      <c r="BU149" s="1">
        <v>4</v>
      </c>
      <c r="BV149" s="1">
        <f t="shared" si="83"/>
        <v>0</v>
      </c>
      <c r="BW149" s="1">
        <f t="shared" si="84"/>
        <v>0</v>
      </c>
      <c r="BX149" s="1">
        <f t="shared" si="85"/>
        <v>0</v>
      </c>
      <c r="BY149" s="1">
        <f t="shared" si="86"/>
        <v>0</v>
      </c>
    </row>
    <row r="150" spans="2:77" x14ac:dyDescent="0.15">
      <c r="B150" s="7" t="s">
        <v>181</v>
      </c>
      <c r="C150" s="1" t="s">
        <v>579</v>
      </c>
      <c r="D150" s="1" t="s">
        <v>574</v>
      </c>
      <c r="E150" s="1" t="s">
        <v>575</v>
      </c>
      <c r="F150" s="11" t="s">
        <v>576</v>
      </c>
      <c r="G150" s="1" t="s">
        <v>577</v>
      </c>
      <c r="H150" s="1" t="s">
        <v>258</v>
      </c>
      <c r="I150" s="1" t="s">
        <v>265</v>
      </c>
      <c r="J150" s="1">
        <v>5</v>
      </c>
      <c r="K150" s="1" t="s">
        <v>260</v>
      </c>
      <c r="L150" s="1" t="s">
        <v>293</v>
      </c>
      <c r="M150" s="1" t="s">
        <v>580</v>
      </c>
      <c r="N150" s="7" t="s">
        <v>181</v>
      </c>
      <c r="O150" s="1">
        <v>0</v>
      </c>
      <c r="P150" s="1">
        <v>0</v>
      </c>
      <c r="R150" s="1">
        <v>0</v>
      </c>
      <c r="S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1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N150" s="1">
        <v>0</v>
      </c>
      <c r="AQ150" s="1">
        <v>0</v>
      </c>
      <c r="AR150" s="1">
        <v>0</v>
      </c>
      <c r="AS150" s="1">
        <v>0</v>
      </c>
      <c r="AT150" s="1">
        <v>0</v>
      </c>
      <c r="AW150" s="1">
        <v>32</v>
      </c>
      <c r="AX150" s="1">
        <f t="shared" si="70"/>
        <v>27</v>
      </c>
      <c r="AY150" s="1">
        <f t="shared" si="71"/>
        <v>1</v>
      </c>
      <c r="AZ150" s="1">
        <f t="shared" si="72"/>
        <v>0</v>
      </c>
      <c r="BA150" s="1">
        <f t="shared" si="87"/>
        <v>26</v>
      </c>
      <c r="BC150" s="1">
        <v>12</v>
      </c>
      <c r="BD150" s="1">
        <f t="shared" si="69"/>
        <v>8</v>
      </c>
      <c r="BE150" s="1">
        <f t="shared" si="73"/>
        <v>0</v>
      </c>
      <c r="BF150" s="1">
        <f t="shared" si="74"/>
        <v>0</v>
      </c>
      <c r="BG150" s="1">
        <f t="shared" si="75"/>
        <v>8</v>
      </c>
      <c r="BI150" s="1">
        <v>4</v>
      </c>
      <c r="BJ150" s="1">
        <f t="shared" si="76"/>
        <v>3</v>
      </c>
      <c r="BK150" s="1">
        <f t="shared" ref="BK150:BK181" si="88">(SUM(U150:V150))+AH150+AP150</f>
        <v>0</v>
      </c>
      <c r="BL150" s="1">
        <f t="shared" si="77"/>
        <v>0</v>
      </c>
      <c r="BM150" s="1">
        <f t="shared" si="78"/>
        <v>3</v>
      </c>
      <c r="BO150" s="1">
        <v>12</v>
      </c>
      <c r="BP150" s="1">
        <f t="shared" si="79"/>
        <v>12</v>
      </c>
      <c r="BQ150" s="1">
        <f t="shared" si="80"/>
        <v>1</v>
      </c>
      <c r="BR150" s="1">
        <f t="shared" si="81"/>
        <v>0</v>
      </c>
      <c r="BS150" s="1">
        <f t="shared" si="82"/>
        <v>11</v>
      </c>
      <c r="BU150" s="1">
        <v>4</v>
      </c>
      <c r="BV150" s="1">
        <f t="shared" si="83"/>
        <v>4</v>
      </c>
      <c r="BW150" s="1">
        <f t="shared" si="84"/>
        <v>0</v>
      </c>
      <c r="BX150" s="1">
        <f t="shared" si="85"/>
        <v>0</v>
      </c>
      <c r="BY150" s="1">
        <f t="shared" si="86"/>
        <v>4</v>
      </c>
    </row>
    <row r="151" spans="2:77" x14ac:dyDescent="0.15">
      <c r="B151" s="7" t="s">
        <v>179</v>
      </c>
      <c r="C151" s="1" t="s">
        <v>581</v>
      </c>
      <c r="D151" s="1" t="s">
        <v>574</v>
      </c>
      <c r="E151" s="1" t="s">
        <v>582</v>
      </c>
      <c r="F151" s="11" t="s">
        <v>583</v>
      </c>
      <c r="G151" s="1" t="s">
        <v>577</v>
      </c>
      <c r="H151" s="1" t="s">
        <v>258</v>
      </c>
      <c r="I151" s="1" t="s">
        <v>270</v>
      </c>
      <c r="J151" s="1">
        <v>6</v>
      </c>
      <c r="K151" s="1" t="s">
        <v>254</v>
      </c>
      <c r="L151" s="1" t="s">
        <v>254</v>
      </c>
      <c r="M151" s="1" t="s">
        <v>584</v>
      </c>
      <c r="N151" s="7" t="s">
        <v>179</v>
      </c>
      <c r="P151" s="1">
        <v>0</v>
      </c>
      <c r="Q151" s="1">
        <v>0</v>
      </c>
      <c r="R151" s="1">
        <v>1</v>
      </c>
      <c r="T151" s="1">
        <v>1</v>
      </c>
      <c r="U151" s="1">
        <v>1</v>
      </c>
      <c r="V151" s="1">
        <v>0</v>
      </c>
      <c r="W151" s="6"/>
      <c r="X151" s="1">
        <v>0</v>
      </c>
      <c r="Y151" s="1">
        <v>0</v>
      </c>
      <c r="AB151" s="1">
        <v>0</v>
      </c>
      <c r="AE151" s="1">
        <v>0</v>
      </c>
      <c r="AF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O151" s="1">
        <v>0</v>
      </c>
      <c r="AP151" s="1">
        <v>1</v>
      </c>
      <c r="AQ151" s="1">
        <v>0</v>
      </c>
      <c r="AR151" s="1">
        <v>0</v>
      </c>
      <c r="AS151" s="1">
        <v>0</v>
      </c>
      <c r="AT151" s="1">
        <v>0</v>
      </c>
      <c r="AW151" s="1">
        <v>32</v>
      </c>
      <c r="AX151" s="1">
        <f t="shared" si="70"/>
        <v>22</v>
      </c>
      <c r="AY151" s="1">
        <f t="shared" si="71"/>
        <v>4</v>
      </c>
      <c r="AZ151" s="1">
        <f t="shared" si="72"/>
        <v>0</v>
      </c>
      <c r="BA151" s="1">
        <f t="shared" si="87"/>
        <v>18</v>
      </c>
      <c r="BC151" s="1">
        <v>12</v>
      </c>
      <c r="BD151" s="1">
        <f t="shared" si="69"/>
        <v>8</v>
      </c>
      <c r="BE151" s="1">
        <f t="shared" si="73"/>
        <v>2</v>
      </c>
      <c r="BF151" s="1">
        <f t="shared" si="74"/>
        <v>0</v>
      </c>
      <c r="BG151" s="1">
        <f t="shared" si="75"/>
        <v>6</v>
      </c>
      <c r="BI151" s="1">
        <v>4</v>
      </c>
      <c r="BJ151" s="1">
        <f t="shared" si="76"/>
        <v>3</v>
      </c>
      <c r="BK151" s="1">
        <f t="shared" si="88"/>
        <v>2</v>
      </c>
      <c r="BL151" s="1">
        <f t="shared" si="77"/>
        <v>0</v>
      </c>
      <c r="BM151" s="1">
        <f t="shared" si="78"/>
        <v>1</v>
      </c>
      <c r="BO151" s="1">
        <v>12</v>
      </c>
      <c r="BP151" s="1">
        <f t="shared" si="79"/>
        <v>9</v>
      </c>
      <c r="BQ151" s="1">
        <f t="shared" si="80"/>
        <v>0</v>
      </c>
      <c r="BR151" s="1">
        <f t="shared" si="81"/>
        <v>0</v>
      </c>
      <c r="BS151" s="1">
        <f t="shared" si="82"/>
        <v>9</v>
      </c>
      <c r="BU151" s="1">
        <v>4</v>
      </c>
      <c r="BV151" s="1">
        <f t="shared" si="83"/>
        <v>2</v>
      </c>
      <c r="BW151" s="1">
        <f t="shared" si="84"/>
        <v>0</v>
      </c>
      <c r="BX151" s="1">
        <f t="shared" si="85"/>
        <v>0</v>
      </c>
      <c r="BY151" s="1">
        <f t="shared" si="86"/>
        <v>2</v>
      </c>
    </row>
    <row r="152" spans="2:77" x14ac:dyDescent="0.15">
      <c r="B152" s="7" t="s">
        <v>182</v>
      </c>
      <c r="C152" s="1" t="s">
        <v>182</v>
      </c>
      <c r="D152" s="1" t="s">
        <v>574</v>
      </c>
      <c r="E152" s="1" t="s">
        <v>585</v>
      </c>
      <c r="F152" s="11" t="s">
        <v>586</v>
      </c>
      <c r="G152" s="1" t="s">
        <v>577</v>
      </c>
      <c r="H152" s="1" t="s">
        <v>258</v>
      </c>
      <c r="I152" s="1" t="s">
        <v>348</v>
      </c>
      <c r="J152" s="1">
        <v>8</v>
      </c>
      <c r="K152" s="1" t="s">
        <v>254</v>
      </c>
      <c r="L152" s="1" t="s">
        <v>293</v>
      </c>
      <c r="M152" s="1" t="s">
        <v>587</v>
      </c>
      <c r="N152" s="7" t="s">
        <v>182</v>
      </c>
      <c r="Y152" s="1">
        <v>0</v>
      </c>
      <c r="Z152" s="2" t="s">
        <v>246</v>
      </c>
      <c r="AC152" s="1">
        <v>0</v>
      </c>
      <c r="AF152" s="1">
        <v>0</v>
      </c>
      <c r="AG152" s="1">
        <v>0</v>
      </c>
      <c r="AI152" s="1">
        <v>0</v>
      </c>
      <c r="AJ152" s="1">
        <v>0</v>
      </c>
      <c r="AL152" s="1">
        <v>0</v>
      </c>
      <c r="AN152" s="1">
        <v>0</v>
      </c>
      <c r="AO152" s="1">
        <v>0</v>
      </c>
      <c r="AP152" s="1">
        <v>0</v>
      </c>
      <c r="AS152" s="1">
        <v>1</v>
      </c>
      <c r="AT152" s="1">
        <v>0</v>
      </c>
      <c r="AW152" s="1">
        <v>32</v>
      </c>
      <c r="AX152" s="1">
        <f t="shared" si="70"/>
        <v>13</v>
      </c>
      <c r="AY152" s="1">
        <f t="shared" si="71"/>
        <v>1</v>
      </c>
      <c r="AZ152" s="1">
        <f t="shared" si="72"/>
        <v>1</v>
      </c>
      <c r="BA152" s="1">
        <f t="shared" si="87"/>
        <v>11</v>
      </c>
      <c r="BC152" s="1">
        <v>12</v>
      </c>
      <c r="BD152" s="1">
        <f t="shared" si="69"/>
        <v>4</v>
      </c>
      <c r="BE152" s="1">
        <f t="shared" si="73"/>
        <v>0</v>
      </c>
      <c r="BF152" s="1">
        <f t="shared" si="74"/>
        <v>0</v>
      </c>
      <c r="BG152" s="1">
        <f t="shared" si="75"/>
        <v>4</v>
      </c>
      <c r="BI152" s="1">
        <v>4</v>
      </c>
      <c r="BJ152" s="1">
        <f t="shared" si="76"/>
        <v>1</v>
      </c>
      <c r="BK152" s="1">
        <f t="shared" si="88"/>
        <v>0</v>
      </c>
      <c r="BL152" s="1">
        <f t="shared" si="77"/>
        <v>0</v>
      </c>
      <c r="BM152" s="1">
        <f t="shared" si="78"/>
        <v>1</v>
      </c>
      <c r="BO152" s="1">
        <v>12</v>
      </c>
      <c r="BP152" s="1">
        <f t="shared" si="79"/>
        <v>5</v>
      </c>
      <c r="BQ152" s="1">
        <f t="shared" si="80"/>
        <v>1</v>
      </c>
      <c r="BR152" s="1">
        <f t="shared" si="81"/>
        <v>1</v>
      </c>
      <c r="BS152" s="1">
        <f t="shared" si="82"/>
        <v>3</v>
      </c>
      <c r="BU152" s="1">
        <v>4</v>
      </c>
      <c r="BV152" s="1">
        <f t="shared" si="83"/>
        <v>3</v>
      </c>
      <c r="BW152" s="1">
        <f t="shared" si="84"/>
        <v>0</v>
      </c>
      <c r="BX152" s="1">
        <f t="shared" si="85"/>
        <v>0</v>
      </c>
      <c r="BY152" s="1">
        <f t="shared" si="86"/>
        <v>3</v>
      </c>
    </row>
    <row r="153" spans="2:77" x14ac:dyDescent="0.15">
      <c r="B153" s="7" t="s">
        <v>230</v>
      </c>
      <c r="C153" s="1" t="s">
        <v>230</v>
      </c>
      <c r="D153" s="1" t="s">
        <v>588</v>
      </c>
      <c r="E153" s="1" t="s">
        <v>438</v>
      </c>
      <c r="F153" s="11" t="s">
        <v>589</v>
      </c>
      <c r="G153" s="1" t="s">
        <v>590</v>
      </c>
      <c r="H153" s="1" t="s">
        <v>260</v>
      </c>
      <c r="I153" s="1" t="s">
        <v>371</v>
      </c>
      <c r="J153" s="1">
        <v>7</v>
      </c>
      <c r="K153" s="1" t="s">
        <v>254</v>
      </c>
      <c r="L153" s="1" t="s">
        <v>254</v>
      </c>
      <c r="M153" s="1" t="s">
        <v>591</v>
      </c>
      <c r="N153" s="7" t="s">
        <v>230</v>
      </c>
      <c r="O153" s="1">
        <v>0</v>
      </c>
      <c r="P153" s="1">
        <v>0</v>
      </c>
      <c r="S153" s="1">
        <v>0</v>
      </c>
      <c r="T153" s="1">
        <v>1</v>
      </c>
      <c r="U153" s="1">
        <v>0</v>
      </c>
      <c r="V153" s="1">
        <v>0</v>
      </c>
      <c r="X153" s="1">
        <v>1</v>
      </c>
      <c r="AA153" s="1">
        <v>1</v>
      </c>
      <c r="AB153" s="1">
        <v>1</v>
      </c>
      <c r="AC153" s="1">
        <v>1</v>
      </c>
      <c r="AD153" s="2" t="s">
        <v>246</v>
      </c>
      <c r="AE153" s="1">
        <v>0</v>
      </c>
      <c r="AF153" s="1">
        <v>0</v>
      </c>
      <c r="AG153" s="1">
        <v>0</v>
      </c>
      <c r="AI153" s="1">
        <v>0</v>
      </c>
      <c r="AJ153" s="1">
        <v>0</v>
      </c>
      <c r="AK153" s="1">
        <v>1</v>
      </c>
      <c r="AO153" s="1">
        <v>0</v>
      </c>
      <c r="AP153" s="1">
        <v>0</v>
      </c>
      <c r="AQ153" s="1">
        <v>1</v>
      </c>
      <c r="AR153" s="1">
        <v>1</v>
      </c>
      <c r="AS153" s="1">
        <v>0</v>
      </c>
      <c r="AW153" s="1">
        <v>32</v>
      </c>
      <c r="AX153" s="1">
        <f t="shared" si="70"/>
        <v>22</v>
      </c>
      <c r="AY153" s="1">
        <f t="shared" si="71"/>
        <v>8</v>
      </c>
      <c r="AZ153" s="1">
        <f t="shared" si="72"/>
        <v>1</v>
      </c>
      <c r="BA153" s="1">
        <f t="shared" si="87"/>
        <v>13</v>
      </c>
      <c r="BC153" s="1">
        <v>12</v>
      </c>
      <c r="BD153" s="1">
        <f t="shared" si="69"/>
        <v>8</v>
      </c>
      <c r="BE153" s="1">
        <f t="shared" si="73"/>
        <v>1</v>
      </c>
      <c r="BF153" s="1">
        <f t="shared" si="74"/>
        <v>0</v>
      </c>
      <c r="BG153" s="1">
        <f t="shared" si="75"/>
        <v>7</v>
      </c>
      <c r="BI153" s="1">
        <v>4</v>
      </c>
      <c r="BJ153" s="1">
        <f t="shared" si="76"/>
        <v>3</v>
      </c>
      <c r="BK153" s="1">
        <f t="shared" si="88"/>
        <v>0</v>
      </c>
      <c r="BL153" s="1">
        <f t="shared" si="77"/>
        <v>0</v>
      </c>
      <c r="BM153" s="1">
        <f t="shared" si="78"/>
        <v>3</v>
      </c>
      <c r="BO153" s="1">
        <v>12</v>
      </c>
      <c r="BP153" s="1">
        <f t="shared" si="79"/>
        <v>9</v>
      </c>
      <c r="BQ153" s="1">
        <f t="shared" si="80"/>
        <v>6</v>
      </c>
      <c r="BR153" s="1">
        <f t="shared" si="81"/>
        <v>0</v>
      </c>
      <c r="BS153" s="1">
        <f t="shared" si="82"/>
        <v>3</v>
      </c>
      <c r="BU153" s="1">
        <v>4</v>
      </c>
      <c r="BV153" s="1">
        <f t="shared" si="83"/>
        <v>2</v>
      </c>
      <c r="BW153" s="1">
        <f t="shared" si="84"/>
        <v>1</v>
      </c>
      <c r="BX153" s="1">
        <f t="shared" si="85"/>
        <v>1</v>
      </c>
      <c r="BY153" s="1">
        <f t="shared" si="86"/>
        <v>0</v>
      </c>
    </row>
    <row r="154" spans="2:77" x14ac:dyDescent="0.15">
      <c r="B154" s="7" t="s">
        <v>233</v>
      </c>
      <c r="C154" s="1" t="s">
        <v>592</v>
      </c>
      <c r="D154" s="1" t="s">
        <v>588</v>
      </c>
      <c r="E154" s="1" t="s">
        <v>438</v>
      </c>
      <c r="F154" s="11" t="s">
        <v>589</v>
      </c>
      <c r="G154" s="1" t="s">
        <v>590</v>
      </c>
      <c r="H154" s="1" t="s">
        <v>260</v>
      </c>
      <c r="I154" s="1" t="s">
        <v>265</v>
      </c>
      <c r="J154" s="1">
        <v>5</v>
      </c>
      <c r="K154" s="1" t="s">
        <v>275</v>
      </c>
      <c r="L154" s="1" t="s">
        <v>275</v>
      </c>
      <c r="M154" s="1" t="s">
        <v>593</v>
      </c>
      <c r="N154" s="7" t="s">
        <v>233</v>
      </c>
      <c r="O154" s="1">
        <v>0</v>
      </c>
      <c r="P154" s="1">
        <v>0</v>
      </c>
      <c r="Q154" s="1">
        <v>1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Z154" s="1">
        <v>0</v>
      </c>
      <c r="AA154" s="1">
        <v>0</v>
      </c>
      <c r="AB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L154" s="1">
        <v>0</v>
      </c>
      <c r="AM154" s="1">
        <v>0</v>
      </c>
      <c r="AN154" s="1">
        <v>0</v>
      </c>
      <c r="AO154" s="1">
        <v>0</v>
      </c>
      <c r="AQ154" s="1">
        <v>0</v>
      </c>
      <c r="AR154" s="1">
        <v>0</v>
      </c>
      <c r="AS154" s="1">
        <v>0</v>
      </c>
      <c r="AW154" s="1">
        <v>32</v>
      </c>
      <c r="AX154" s="1">
        <f t="shared" si="70"/>
        <v>24</v>
      </c>
      <c r="AY154" s="1">
        <f t="shared" si="71"/>
        <v>1</v>
      </c>
      <c r="AZ154" s="1">
        <f t="shared" si="72"/>
        <v>0</v>
      </c>
      <c r="BA154" s="1">
        <f t="shared" si="87"/>
        <v>23</v>
      </c>
      <c r="BC154" s="1">
        <v>12</v>
      </c>
      <c r="BD154" s="1">
        <f t="shared" si="69"/>
        <v>12</v>
      </c>
      <c r="BE154" s="1">
        <f t="shared" si="73"/>
        <v>1</v>
      </c>
      <c r="BF154" s="1">
        <f t="shared" si="74"/>
        <v>0</v>
      </c>
      <c r="BG154" s="1">
        <f t="shared" si="75"/>
        <v>11</v>
      </c>
      <c r="BI154" s="1">
        <v>4</v>
      </c>
      <c r="BJ154" s="1">
        <f t="shared" si="76"/>
        <v>3</v>
      </c>
      <c r="BK154" s="1">
        <f t="shared" si="88"/>
        <v>0</v>
      </c>
      <c r="BL154" s="1">
        <f t="shared" si="77"/>
        <v>0</v>
      </c>
      <c r="BM154" s="1">
        <f t="shared" si="78"/>
        <v>3</v>
      </c>
      <c r="BO154" s="1">
        <v>12</v>
      </c>
      <c r="BP154" s="1">
        <f t="shared" si="79"/>
        <v>8</v>
      </c>
      <c r="BQ154" s="1">
        <f t="shared" si="80"/>
        <v>0</v>
      </c>
      <c r="BR154" s="1">
        <f t="shared" si="81"/>
        <v>0</v>
      </c>
      <c r="BS154" s="1">
        <f t="shared" si="82"/>
        <v>8</v>
      </c>
      <c r="BU154" s="1">
        <v>4</v>
      </c>
      <c r="BV154" s="1">
        <f t="shared" si="83"/>
        <v>1</v>
      </c>
      <c r="BW154" s="1">
        <f t="shared" si="84"/>
        <v>0</v>
      </c>
      <c r="BX154" s="1">
        <f t="shared" si="85"/>
        <v>0</v>
      </c>
      <c r="BY154" s="1">
        <f t="shared" si="86"/>
        <v>1</v>
      </c>
    </row>
    <row r="155" spans="2:77" x14ac:dyDescent="0.15">
      <c r="B155" s="7" t="s">
        <v>234</v>
      </c>
      <c r="C155" s="1" t="s">
        <v>234</v>
      </c>
      <c r="D155" s="1" t="s">
        <v>588</v>
      </c>
      <c r="E155" s="1" t="s">
        <v>438</v>
      </c>
      <c r="F155" s="11" t="s">
        <v>589</v>
      </c>
      <c r="G155" s="1" t="s">
        <v>590</v>
      </c>
      <c r="H155" s="1" t="s">
        <v>260</v>
      </c>
      <c r="I155" s="1" t="s">
        <v>278</v>
      </c>
      <c r="J155" s="1">
        <v>4</v>
      </c>
      <c r="K155" s="1" t="s">
        <v>254</v>
      </c>
      <c r="L155" s="1" t="s">
        <v>293</v>
      </c>
      <c r="M155" s="1" t="s">
        <v>594</v>
      </c>
      <c r="N155" s="7" t="s">
        <v>234</v>
      </c>
      <c r="O155" s="1">
        <v>0</v>
      </c>
      <c r="P155" s="1">
        <v>1</v>
      </c>
      <c r="Q155" s="1">
        <v>0</v>
      </c>
      <c r="R155" s="1">
        <v>0</v>
      </c>
      <c r="S155" s="1">
        <v>1</v>
      </c>
      <c r="V155" s="1">
        <v>0</v>
      </c>
      <c r="W155" s="1">
        <v>0</v>
      </c>
      <c r="X155" s="1">
        <v>0</v>
      </c>
      <c r="Z155" s="1">
        <v>0</v>
      </c>
      <c r="AA155" s="1">
        <v>0</v>
      </c>
      <c r="AB155" s="1">
        <v>1</v>
      </c>
      <c r="AC155" s="1">
        <v>0</v>
      </c>
      <c r="AD155" s="1">
        <v>0</v>
      </c>
      <c r="AE155" s="1">
        <v>0</v>
      </c>
      <c r="AF155" s="1">
        <v>0</v>
      </c>
      <c r="AG155" s="1">
        <v>1</v>
      </c>
      <c r="AH155" s="1">
        <v>0</v>
      </c>
      <c r="AI155" s="1">
        <v>0</v>
      </c>
      <c r="AJ155" s="1">
        <v>1</v>
      </c>
      <c r="AK155" s="1">
        <v>0</v>
      </c>
      <c r="AL155" s="1">
        <v>0</v>
      </c>
      <c r="AM155" s="1">
        <v>0</v>
      </c>
      <c r="AO155" s="1">
        <v>1</v>
      </c>
      <c r="AQ155" s="1">
        <v>0</v>
      </c>
      <c r="AR155" s="1">
        <v>0</v>
      </c>
      <c r="AS155" s="1">
        <v>0</v>
      </c>
      <c r="AT155" s="1">
        <v>0</v>
      </c>
      <c r="AW155" s="1">
        <v>32</v>
      </c>
      <c r="AX155" s="1">
        <f t="shared" si="70"/>
        <v>27</v>
      </c>
      <c r="AY155" s="1">
        <f t="shared" si="71"/>
        <v>6</v>
      </c>
      <c r="AZ155" s="1">
        <f t="shared" si="72"/>
        <v>0</v>
      </c>
      <c r="BA155" s="1">
        <f t="shared" si="87"/>
        <v>21</v>
      </c>
      <c r="BC155" s="1">
        <v>12</v>
      </c>
      <c r="BD155" s="1">
        <f t="shared" si="69"/>
        <v>10</v>
      </c>
      <c r="BE155" s="1">
        <f t="shared" si="73"/>
        <v>4</v>
      </c>
      <c r="BF155" s="1">
        <f t="shared" si="74"/>
        <v>0</v>
      </c>
      <c r="BG155" s="1">
        <f t="shared" si="75"/>
        <v>6</v>
      </c>
      <c r="BI155" s="1">
        <v>4</v>
      </c>
      <c r="BJ155" s="1">
        <f t="shared" si="76"/>
        <v>2</v>
      </c>
      <c r="BK155" s="1">
        <f t="shared" si="88"/>
        <v>0</v>
      </c>
      <c r="BL155" s="1">
        <f t="shared" si="77"/>
        <v>0</v>
      </c>
      <c r="BM155" s="1">
        <f t="shared" si="78"/>
        <v>2</v>
      </c>
      <c r="BO155" s="1">
        <v>12</v>
      </c>
      <c r="BP155" s="1">
        <f t="shared" si="79"/>
        <v>11</v>
      </c>
      <c r="BQ155" s="1">
        <f t="shared" si="80"/>
        <v>2</v>
      </c>
      <c r="BR155" s="1">
        <f t="shared" si="81"/>
        <v>0</v>
      </c>
      <c r="BS155" s="1">
        <f t="shared" si="82"/>
        <v>9</v>
      </c>
      <c r="BU155" s="1">
        <v>4</v>
      </c>
      <c r="BV155" s="1">
        <f t="shared" si="83"/>
        <v>4</v>
      </c>
      <c r="BW155" s="1">
        <f t="shared" si="84"/>
        <v>0</v>
      </c>
      <c r="BX155" s="1">
        <f t="shared" si="85"/>
        <v>0</v>
      </c>
      <c r="BY155" s="1">
        <f t="shared" si="86"/>
        <v>4</v>
      </c>
    </row>
    <row r="156" spans="2:77" x14ac:dyDescent="0.15">
      <c r="B156" s="7" t="s">
        <v>235</v>
      </c>
      <c r="C156" s="1" t="s">
        <v>235</v>
      </c>
      <c r="D156" s="1" t="s">
        <v>588</v>
      </c>
      <c r="E156" s="1" t="s">
        <v>595</v>
      </c>
      <c r="F156" s="11" t="s">
        <v>589</v>
      </c>
      <c r="G156" s="1" t="s">
        <v>590</v>
      </c>
      <c r="H156" s="1" t="s">
        <v>260</v>
      </c>
      <c r="I156" s="1" t="s">
        <v>265</v>
      </c>
      <c r="J156" s="1">
        <v>5</v>
      </c>
      <c r="K156" s="1" t="s">
        <v>254</v>
      </c>
      <c r="L156" s="1" t="s">
        <v>293</v>
      </c>
      <c r="M156" s="1" t="s">
        <v>593</v>
      </c>
      <c r="N156" s="7" t="s">
        <v>235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C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1</v>
      </c>
      <c r="AQ156" s="1">
        <v>0</v>
      </c>
      <c r="AR156" s="1">
        <v>0</v>
      </c>
      <c r="AS156" s="1">
        <v>0</v>
      </c>
      <c r="AT156" s="1">
        <v>0</v>
      </c>
      <c r="AW156" s="1">
        <v>32</v>
      </c>
      <c r="AX156" s="1">
        <f t="shared" si="70"/>
        <v>30</v>
      </c>
      <c r="AY156" s="1">
        <f t="shared" si="71"/>
        <v>1</v>
      </c>
      <c r="AZ156" s="1">
        <f t="shared" si="72"/>
        <v>0</v>
      </c>
      <c r="BA156" s="1">
        <f t="shared" si="87"/>
        <v>29</v>
      </c>
      <c r="BC156" s="1">
        <v>12</v>
      </c>
      <c r="BD156" s="1">
        <f t="shared" si="69"/>
        <v>12</v>
      </c>
      <c r="BE156" s="1">
        <f t="shared" si="73"/>
        <v>0</v>
      </c>
      <c r="BF156" s="1">
        <f t="shared" si="74"/>
        <v>0</v>
      </c>
      <c r="BG156" s="1">
        <f t="shared" si="75"/>
        <v>12</v>
      </c>
      <c r="BI156" s="1">
        <v>4</v>
      </c>
      <c r="BJ156" s="1">
        <f t="shared" si="76"/>
        <v>4</v>
      </c>
      <c r="BK156" s="1">
        <f t="shared" si="88"/>
        <v>1</v>
      </c>
      <c r="BL156" s="1">
        <f t="shared" si="77"/>
        <v>0</v>
      </c>
      <c r="BM156" s="1">
        <f t="shared" si="78"/>
        <v>3</v>
      </c>
      <c r="BO156" s="1">
        <v>12</v>
      </c>
      <c r="BP156" s="1">
        <f t="shared" si="79"/>
        <v>11</v>
      </c>
      <c r="BQ156" s="1">
        <f t="shared" si="80"/>
        <v>0</v>
      </c>
      <c r="BR156" s="1">
        <f t="shared" si="81"/>
        <v>0</v>
      </c>
      <c r="BS156" s="1">
        <f t="shared" si="82"/>
        <v>11</v>
      </c>
      <c r="BU156" s="1">
        <v>4</v>
      </c>
      <c r="BV156" s="1">
        <f t="shared" si="83"/>
        <v>3</v>
      </c>
      <c r="BW156" s="1">
        <f t="shared" si="84"/>
        <v>0</v>
      </c>
      <c r="BX156" s="1">
        <f t="shared" si="85"/>
        <v>0</v>
      </c>
      <c r="BY156" s="1">
        <f t="shared" si="86"/>
        <v>3</v>
      </c>
    </row>
    <row r="157" spans="2:77" x14ac:dyDescent="0.15">
      <c r="B157" s="7" t="s">
        <v>231</v>
      </c>
      <c r="C157" s="1" t="s">
        <v>596</v>
      </c>
      <c r="D157" s="1" t="s">
        <v>588</v>
      </c>
      <c r="E157" s="1" t="s">
        <v>597</v>
      </c>
      <c r="F157" s="11" t="s">
        <v>598</v>
      </c>
      <c r="G157" s="1" t="s">
        <v>590</v>
      </c>
      <c r="H157" s="1" t="s">
        <v>260</v>
      </c>
      <c r="I157" s="1" t="s">
        <v>278</v>
      </c>
      <c r="J157" s="1">
        <v>4</v>
      </c>
      <c r="K157" s="1" t="s">
        <v>260</v>
      </c>
      <c r="L157" s="1" t="s">
        <v>260</v>
      </c>
      <c r="M157" s="1" t="s">
        <v>594</v>
      </c>
      <c r="N157" s="7" t="s">
        <v>231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U157" s="1">
        <v>0</v>
      </c>
      <c r="W157" s="1">
        <v>1</v>
      </c>
      <c r="Y157" s="1">
        <v>0</v>
      </c>
      <c r="Z157" s="1">
        <v>1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1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P157" s="1">
        <v>0</v>
      </c>
      <c r="AR157" s="1">
        <v>0</v>
      </c>
      <c r="AS157" s="1">
        <v>0</v>
      </c>
      <c r="AT157" s="1">
        <v>0</v>
      </c>
      <c r="AW157" s="1">
        <v>32</v>
      </c>
      <c r="AX157" s="1">
        <f t="shared" si="70"/>
        <v>25</v>
      </c>
      <c r="AY157" s="1">
        <f t="shared" si="71"/>
        <v>3</v>
      </c>
      <c r="AZ157" s="1">
        <f t="shared" si="72"/>
        <v>0</v>
      </c>
      <c r="BA157" s="1">
        <f t="shared" si="87"/>
        <v>22</v>
      </c>
      <c r="BC157" s="1">
        <v>12</v>
      </c>
      <c r="BD157" s="1">
        <f t="shared" si="69"/>
        <v>10</v>
      </c>
      <c r="BE157" s="1">
        <f t="shared" si="73"/>
        <v>1</v>
      </c>
      <c r="BF157" s="1">
        <f t="shared" si="74"/>
        <v>0</v>
      </c>
      <c r="BG157" s="1">
        <f t="shared" si="75"/>
        <v>9</v>
      </c>
      <c r="BI157" s="1">
        <v>4</v>
      </c>
      <c r="BJ157" s="1">
        <f t="shared" si="76"/>
        <v>2</v>
      </c>
      <c r="BK157" s="1">
        <f t="shared" si="88"/>
        <v>0</v>
      </c>
      <c r="BL157" s="1">
        <f t="shared" si="77"/>
        <v>0</v>
      </c>
      <c r="BM157" s="1">
        <f t="shared" si="78"/>
        <v>2</v>
      </c>
      <c r="BO157" s="1">
        <v>12</v>
      </c>
      <c r="BP157" s="1">
        <f t="shared" si="79"/>
        <v>9</v>
      </c>
      <c r="BQ157" s="1">
        <f t="shared" si="80"/>
        <v>2</v>
      </c>
      <c r="BR157" s="1">
        <f t="shared" si="81"/>
        <v>0</v>
      </c>
      <c r="BS157" s="1">
        <f t="shared" si="82"/>
        <v>7</v>
      </c>
      <c r="BU157" s="1">
        <v>4</v>
      </c>
      <c r="BV157" s="1">
        <f t="shared" si="83"/>
        <v>4</v>
      </c>
      <c r="BW157" s="1">
        <f t="shared" si="84"/>
        <v>0</v>
      </c>
      <c r="BX157" s="1">
        <f t="shared" si="85"/>
        <v>0</v>
      </c>
      <c r="BY157" s="1">
        <f t="shared" si="86"/>
        <v>4</v>
      </c>
    </row>
    <row r="158" spans="2:77" x14ac:dyDescent="0.15">
      <c r="B158" s="7" t="s">
        <v>232</v>
      </c>
      <c r="C158" s="1" t="s">
        <v>599</v>
      </c>
      <c r="D158" s="1" t="s">
        <v>588</v>
      </c>
      <c r="E158" s="1" t="s">
        <v>600</v>
      </c>
      <c r="F158" s="11" t="s">
        <v>601</v>
      </c>
      <c r="G158" s="1" t="s">
        <v>590</v>
      </c>
      <c r="H158" s="1" t="s">
        <v>260</v>
      </c>
      <c r="I158" s="1" t="s">
        <v>278</v>
      </c>
      <c r="J158" s="1">
        <v>4</v>
      </c>
      <c r="K158" s="1" t="s">
        <v>293</v>
      </c>
      <c r="L158" s="1" t="s">
        <v>293</v>
      </c>
      <c r="M158" s="1" t="s">
        <v>594</v>
      </c>
      <c r="N158" s="7" t="s">
        <v>232</v>
      </c>
      <c r="S158" s="1">
        <v>0</v>
      </c>
      <c r="T158" s="1">
        <v>0</v>
      </c>
      <c r="U158" s="1">
        <v>1</v>
      </c>
      <c r="V158" s="1">
        <v>1</v>
      </c>
      <c r="Y158" s="1">
        <v>0</v>
      </c>
      <c r="AA158" s="1">
        <v>1</v>
      </c>
      <c r="AB158" s="1">
        <v>0</v>
      </c>
      <c r="AC158" s="1">
        <v>0</v>
      </c>
      <c r="AD158" s="1">
        <v>0</v>
      </c>
      <c r="AH158" s="1">
        <v>1</v>
      </c>
      <c r="AK158" s="1">
        <v>0</v>
      </c>
      <c r="AL158" s="1">
        <v>0</v>
      </c>
      <c r="AP158" s="1">
        <v>1</v>
      </c>
      <c r="AR158" s="1">
        <v>1</v>
      </c>
      <c r="AS158" s="1">
        <v>0</v>
      </c>
      <c r="AT158" s="1">
        <v>0</v>
      </c>
      <c r="AW158" s="1">
        <v>32</v>
      </c>
      <c r="AX158" s="1">
        <f t="shared" si="70"/>
        <v>16</v>
      </c>
      <c r="AY158" s="1">
        <f t="shared" si="71"/>
        <v>6</v>
      </c>
      <c r="AZ158" s="1">
        <f t="shared" si="72"/>
        <v>0</v>
      </c>
      <c r="BA158" s="1">
        <f t="shared" si="87"/>
        <v>10</v>
      </c>
      <c r="BC158" s="1">
        <v>12</v>
      </c>
      <c r="BD158" s="1">
        <f t="shared" si="69"/>
        <v>2</v>
      </c>
      <c r="BE158" s="1">
        <f t="shared" si="73"/>
        <v>0</v>
      </c>
      <c r="BF158" s="1">
        <f t="shared" si="74"/>
        <v>0</v>
      </c>
      <c r="BG158" s="1">
        <f t="shared" si="75"/>
        <v>2</v>
      </c>
      <c r="BI158" s="1">
        <v>4</v>
      </c>
      <c r="BJ158" s="1">
        <f t="shared" si="76"/>
        <v>4</v>
      </c>
      <c r="BK158" s="1">
        <f t="shared" si="88"/>
        <v>4</v>
      </c>
      <c r="BL158" s="1">
        <f t="shared" si="77"/>
        <v>0</v>
      </c>
      <c r="BM158" s="1">
        <f t="shared" si="78"/>
        <v>0</v>
      </c>
      <c r="BO158" s="1">
        <v>12</v>
      </c>
      <c r="BP158" s="1">
        <f t="shared" si="79"/>
        <v>6</v>
      </c>
      <c r="BQ158" s="1">
        <f t="shared" si="80"/>
        <v>2</v>
      </c>
      <c r="BR158" s="1">
        <f t="shared" si="81"/>
        <v>0</v>
      </c>
      <c r="BS158" s="1">
        <f t="shared" si="82"/>
        <v>4</v>
      </c>
      <c r="BU158" s="1">
        <v>4</v>
      </c>
      <c r="BV158" s="1">
        <f t="shared" si="83"/>
        <v>4</v>
      </c>
      <c r="BW158" s="1">
        <f t="shared" si="84"/>
        <v>0</v>
      </c>
      <c r="BX158" s="1">
        <f t="shared" si="85"/>
        <v>0</v>
      </c>
      <c r="BY158" s="1">
        <f t="shared" si="86"/>
        <v>4</v>
      </c>
    </row>
    <row r="159" spans="2:77" x14ac:dyDescent="0.15">
      <c r="B159" s="7" t="s">
        <v>184</v>
      </c>
      <c r="C159" s="5" t="s">
        <v>184</v>
      </c>
      <c r="D159" s="5" t="s">
        <v>603</v>
      </c>
      <c r="E159" s="1" t="s">
        <v>608</v>
      </c>
      <c r="F159" s="11" t="s">
        <v>609</v>
      </c>
      <c r="G159" s="1" t="s">
        <v>606</v>
      </c>
      <c r="H159" s="1" t="s">
        <v>260</v>
      </c>
      <c r="I159" s="1" t="s">
        <v>270</v>
      </c>
      <c r="J159" s="1">
        <v>6</v>
      </c>
      <c r="K159" s="1" t="s">
        <v>254</v>
      </c>
      <c r="L159" s="1" t="s">
        <v>293</v>
      </c>
      <c r="M159" s="1" t="s">
        <v>610</v>
      </c>
      <c r="N159" s="7" t="s">
        <v>184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L159" s="1">
        <v>0</v>
      </c>
      <c r="AQ159" s="1">
        <v>0</v>
      </c>
      <c r="AR159" s="1">
        <v>0</v>
      </c>
      <c r="AT159" s="1">
        <v>0</v>
      </c>
      <c r="AW159" s="1">
        <v>32</v>
      </c>
      <c r="AX159" s="1">
        <f t="shared" si="70"/>
        <v>24</v>
      </c>
      <c r="AY159" s="1">
        <f t="shared" si="71"/>
        <v>0</v>
      </c>
      <c r="AZ159" s="1">
        <f t="shared" si="72"/>
        <v>0</v>
      </c>
      <c r="BA159" s="1">
        <f t="shared" si="87"/>
        <v>24</v>
      </c>
      <c r="BC159" s="1">
        <v>12</v>
      </c>
      <c r="BD159" s="1">
        <f t="shared" si="69"/>
        <v>9</v>
      </c>
      <c r="BE159" s="1">
        <f t="shared" si="73"/>
        <v>0</v>
      </c>
      <c r="BF159" s="1">
        <f t="shared" si="74"/>
        <v>0</v>
      </c>
      <c r="BG159" s="1">
        <f t="shared" si="75"/>
        <v>9</v>
      </c>
      <c r="BI159" s="1">
        <v>4</v>
      </c>
      <c r="BJ159" s="1">
        <f t="shared" si="76"/>
        <v>2</v>
      </c>
      <c r="BK159" s="1">
        <f t="shared" si="88"/>
        <v>0</v>
      </c>
      <c r="BL159" s="1">
        <f t="shared" si="77"/>
        <v>0</v>
      </c>
      <c r="BM159" s="1">
        <f t="shared" si="78"/>
        <v>2</v>
      </c>
      <c r="BO159" s="1">
        <v>12</v>
      </c>
      <c r="BP159" s="1">
        <f t="shared" si="79"/>
        <v>10</v>
      </c>
      <c r="BQ159" s="1">
        <f t="shared" si="80"/>
        <v>0</v>
      </c>
      <c r="BR159" s="1">
        <f t="shared" si="81"/>
        <v>0</v>
      </c>
      <c r="BS159" s="1">
        <f t="shared" si="82"/>
        <v>10</v>
      </c>
      <c r="BU159" s="1">
        <v>4</v>
      </c>
      <c r="BV159" s="1">
        <f t="shared" si="83"/>
        <v>3</v>
      </c>
      <c r="BW159" s="1">
        <f t="shared" si="84"/>
        <v>0</v>
      </c>
      <c r="BX159" s="1">
        <f t="shared" si="85"/>
        <v>0</v>
      </c>
      <c r="BY159" s="1">
        <f t="shared" si="86"/>
        <v>3</v>
      </c>
    </row>
    <row r="160" spans="2:77" x14ac:dyDescent="0.15">
      <c r="B160" s="7" t="s">
        <v>185</v>
      </c>
      <c r="C160" s="12" t="s">
        <v>611</v>
      </c>
      <c r="D160" s="12" t="s">
        <v>603</v>
      </c>
      <c r="E160" s="15" t="s">
        <v>612</v>
      </c>
      <c r="F160" s="16" t="s">
        <v>609</v>
      </c>
      <c r="G160" s="12" t="s">
        <v>606</v>
      </c>
      <c r="H160" s="12" t="s">
        <v>260</v>
      </c>
      <c r="I160" s="12" t="s">
        <v>275</v>
      </c>
      <c r="J160" s="12" t="s">
        <v>275</v>
      </c>
      <c r="K160" s="12" t="s">
        <v>254</v>
      </c>
      <c r="L160" s="12" t="s">
        <v>293</v>
      </c>
      <c r="M160" s="12" t="s">
        <v>613</v>
      </c>
      <c r="N160" s="7" t="s">
        <v>185</v>
      </c>
      <c r="O160" s="1">
        <v>0</v>
      </c>
      <c r="P160" s="1">
        <v>0</v>
      </c>
      <c r="R160" s="1">
        <v>0</v>
      </c>
      <c r="S160" s="1">
        <v>0</v>
      </c>
      <c r="V160" s="1">
        <v>1</v>
      </c>
      <c r="W160" s="1">
        <v>0</v>
      </c>
      <c r="Y160" s="1">
        <v>1</v>
      </c>
      <c r="AA160" s="1">
        <v>1</v>
      </c>
      <c r="AC160" s="2" t="s">
        <v>246</v>
      </c>
      <c r="AD160" s="2" t="s">
        <v>246</v>
      </c>
      <c r="AW160" s="1">
        <v>32</v>
      </c>
      <c r="AX160" s="1">
        <f t="shared" si="70"/>
        <v>10</v>
      </c>
      <c r="AY160" s="1">
        <f t="shared" si="71"/>
        <v>3</v>
      </c>
      <c r="AZ160" s="1">
        <f t="shared" si="72"/>
        <v>2</v>
      </c>
      <c r="BA160" s="1">
        <f t="shared" si="87"/>
        <v>5</v>
      </c>
      <c r="BC160" s="1">
        <v>12</v>
      </c>
      <c r="BD160" s="1">
        <f t="shared" ref="BD160:BD194" si="89">COUNTA(O160:T160, AE160:AG160, AM160:AO160)</f>
        <v>4</v>
      </c>
      <c r="BE160" s="1">
        <f t="shared" si="73"/>
        <v>0</v>
      </c>
      <c r="BF160" s="1">
        <f t="shared" si="74"/>
        <v>0</v>
      </c>
      <c r="BG160" s="1">
        <f t="shared" si="75"/>
        <v>4</v>
      </c>
      <c r="BI160" s="1">
        <v>4</v>
      </c>
      <c r="BJ160" s="1">
        <f t="shared" si="76"/>
        <v>1</v>
      </c>
      <c r="BK160" s="1">
        <f t="shared" si="88"/>
        <v>1</v>
      </c>
      <c r="BL160" s="1">
        <f t="shared" si="77"/>
        <v>0</v>
      </c>
      <c r="BM160" s="1">
        <f t="shared" si="78"/>
        <v>0</v>
      </c>
      <c r="BO160" s="1">
        <v>12</v>
      </c>
      <c r="BP160" s="1">
        <f t="shared" si="79"/>
        <v>3</v>
      </c>
      <c r="BQ160" s="1">
        <f t="shared" si="80"/>
        <v>2</v>
      </c>
      <c r="BR160" s="1">
        <f t="shared" si="81"/>
        <v>0</v>
      </c>
      <c r="BS160" s="1">
        <f t="shared" si="82"/>
        <v>1</v>
      </c>
      <c r="BU160" s="1">
        <v>4</v>
      </c>
      <c r="BV160" s="1">
        <f t="shared" si="83"/>
        <v>2</v>
      </c>
      <c r="BW160" s="1">
        <f t="shared" si="84"/>
        <v>0</v>
      </c>
      <c r="BX160" s="1">
        <f t="shared" si="85"/>
        <v>2</v>
      </c>
      <c r="BY160" s="1">
        <f t="shared" si="86"/>
        <v>0</v>
      </c>
    </row>
    <row r="161" spans="2:77" x14ac:dyDescent="0.15">
      <c r="B161" s="7" t="s">
        <v>183</v>
      </c>
      <c r="C161" s="5" t="s">
        <v>602</v>
      </c>
      <c r="D161" s="5" t="s">
        <v>603</v>
      </c>
      <c r="E161" s="1" t="s">
        <v>604</v>
      </c>
      <c r="F161" s="11" t="s">
        <v>605</v>
      </c>
      <c r="G161" s="1" t="s">
        <v>606</v>
      </c>
      <c r="H161" s="1" t="s">
        <v>258</v>
      </c>
      <c r="I161" s="1" t="s">
        <v>278</v>
      </c>
      <c r="J161" s="1">
        <v>4</v>
      </c>
      <c r="K161" s="1" t="s">
        <v>260</v>
      </c>
      <c r="L161" s="1" t="s">
        <v>260</v>
      </c>
      <c r="M161" s="1" t="s">
        <v>607</v>
      </c>
      <c r="N161" s="7" t="s">
        <v>183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D161" s="1">
        <v>0</v>
      </c>
      <c r="AE161" s="1">
        <v>0</v>
      </c>
      <c r="AG161" s="1">
        <v>0</v>
      </c>
      <c r="AI161" s="1">
        <v>1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1</v>
      </c>
      <c r="AP161" s="1">
        <v>1</v>
      </c>
      <c r="AQ161" s="1">
        <v>0</v>
      </c>
      <c r="AR161" s="1">
        <v>0</v>
      </c>
      <c r="AS161" s="1">
        <v>0</v>
      </c>
      <c r="AW161" s="1">
        <v>32</v>
      </c>
      <c r="AX161" s="1">
        <f t="shared" si="70"/>
        <v>28</v>
      </c>
      <c r="AY161" s="1">
        <f t="shared" si="71"/>
        <v>3</v>
      </c>
      <c r="AZ161" s="1">
        <f t="shared" si="72"/>
        <v>0</v>
      </c>
      <c r="BA161" s="1">
        <f t="shared" si="87"/>
        <v>25</v>
      </c>
      <c r="BC161" s="1">
        <v>12</v>
      </c>
      <c r="BD161" s="1">
        <f t="shared" si="89"/>
        <v>11</v>
      </c>
      <c r="BE161" s="1">
        <f t="shared" si="73"/>
        <v>1</v>
      </c>
      <c r="BF161" s="1">
        <f t="shared" si="74"/>
        <v>0</v>
      </c>
      <c r="BG161" s="1">
        <f t="shared" si="75"/>
        <v>10</v>
      </c>
      <c r="BI161" s="1">
        <v>4</v>
      </c>
      <c r="BJ161" s="1">
        <f t="shared" si="76"/>
        <v>3</v>
      </c>
      <c r="BK161" s="1">
        <f t="shared" si="88"/>
        <v>1</v>
      </c>
      <c r="BL161" s="1">
        <f t="shared" si="77"/>
        <v>0</v>
      </c>
      <c r="BM161" s="1">
        <f t="shared" si="78"/>
        <v>2</v>
      </c>
      <c r="BO161" s="1">
        <v>12</v>
      </c>
      <c r="BP161" s="1">
        <f t="shared" si="79"/>
        <v>12</v>
      </c>
      <c r="BQ161" s="1">
        <f t="shared" si="80"/>
        <v>1</v>
      </c>
      <c r="BR161" s="1">
        <f t="shared" si="81"/>
        <v>0</v>
      </c>
      <c r="BS161" s="1">
        <f t="shared" si="82"/>
        <v>11</v>
      </c>
      <c r="BU161" s="1">
        <v>4</v>
      </c>
      <c r="BV161" s="1">
        <f t="shared" si="83"/>
        <v>2</v>
      </c>
      <c r="BW161" s="1">
        <f t="shared" si="84"/>
        <v>0</v>
      </c>
      <c r="BX161" s="1">
        <f t="shared" si="85"/>
        <v>0</v>
      </c>
      <c r="BY161" s="1">
        <f t="shared" si="86"/>
        <v>2</v>
      </c>
    </row>
    <row r="162" spans="2:77" x14ac:dyDescent="0.15">
      <c r="B162" s="7" t="s">
        <v>177</v>
      </c>
      <c r="C162" s="12" t="s">
        <v>614</v>
      </c>
      <c r="D162" s="12" t="s">
        <v>615</v>
      </c>
      <c r="E162" s="15" t="s">
        <v>616</v>
      </c>
      <c r="F162" s="16" t="s">
        <v>617</v>
      </c>
      <c r="G162" s="12" t="s">
        <v>618</v>
      </c>
      <c r="H162" s="12" t="s">
        <v>260</v>
      </c>
      <c r="I162" s="12" t="s">
        <v>278</v>
      </c>
      <c r="J162" s="12">
        <v>4</v>
      </c>
      <c r="K162" s="12" t="s">
        <v>260</v>
      </c>
      <c r="L162" s="12" t="s">
        <v>260</v>
      </c>
      <c r="M162" s="12" t="s">
        <v>619</v>
      </c>
      <c r="N162" s="7" t="s">
        <v>177</v>
      </c>
      <c r="W162" s="1">
        <v>0</v>
      </c>
      <c r="X162" s="1">
        <v>0</v>
      </c>
      <c r="AA162" s="1">
        <v>0</v>
      </c>
      <c r="AI162" s="1">
        <v>0</v>
      </c>
      <c r="AJ162" s="1">
        <v>0</v>
      </c>
      <c r="AQ162" s="1">
        <v>0</v>
      </c>
      <c r="AR162" s="1">
        <v>0</v>
      </c>
      <c r="AW162" s="1">
        <v>32</v>
      </c>
      <c r="AX162" s="1">
        <f t="shared" si="70"/>
        <v>7</v>
      </c>
      <c r="AY162" s="1">
        <f t="shared" si="71"/>
        <v>0</v>
      </c>
      <c r="AZ162" s="1">
        <f t="shared" si="72"/>
        <v>0</v>
      </c>
      <c r="BA162" s="1">
        <f t="shared" si="87"/>
        <v>7</v>
      </c>
      <c r="BC162" s="1">
        <v>12</v>
      </c>
      <c r="BD162" s="1">
        <f t="shared" si="89"/>
        <v>0</v>
      </c>
      <c r="BE162" s="1">
        <f t="shared" si="73"/>
        <v>0</v>
      </c>
      <c r="BF162" s="1">
        <f t="shared" ref="BF162:BF194" si="90">(COUNTIF(O162:T162, "a"))+(COUNTIF(AE162:AG162, "a"))+(COUNTIF(AM162:AO162,"a"))</f>
        <v>0</v>
      </c>
      <c r="BG162" s="1">
        <f t="shared" ref="BG162:BG194" si="91">(COUNTIF(O162:T162, "0"))+(COUNTIF(AE162:AG162, "0"))+(COUNTIF(AM162:AO162,"0"))</f>
        <v>0</v>
      </c>
      <c r="BI162" s="1">
        <v>4</v>
      </c>
      <c r="BJ162" s="1">
        <f t="shared" ref="BJ162:BJ194" si="92">COUNTA(U162:V162, AH162, AP162)</f>
        <v>0</v>
      </c>
      <c r="BK162" s="1">
        <f t="shared" si="88"/>
        <v>0</v>
      </c>
      <c r="BL162" s="1">
        <f t="shared" ref="BL162:BL194" si="93">(COUNTIF(U162:V162, "a"))+(COUNTIF(AH162, "a"))+(COUNTIF(AP162,"a"))</f>
        <v>0</v>
      </c>
      <c r="BM162" s="1">
        <f t="shared" ref="BM162:BM194" si="94">(COUNTIF(U162:V162, "0"))+(COUNTIF(AH162, "0"))+(COUNTIF(AP162,"0"))</f>
        <v>0</v>
      </c>
      <c r="BO162" s="1">
        <v>12</v>
      </c>
      <c r="BP162" s="1">
        <f t="shared" ref="BP162:BP194" si="95">COUNTA(W162:AB162, AI162:AK162, AQ162:AS162)</f>
        <v>7</v>
      </c>
      <c r="BQ162" s="1">
        <f t="shared" ref="BQ162:BQ194" si="96">(SUM(W162:AB162))+(SUM(AI162:AK162))+(SUM(AQ162:AS162))</f>
        <v>0</v>
      </c>
      <c r="BR162" s="1">
        <f t="shared" ref="BR162:BR194" si="97">(COUNTIF(W162:AB162, "a"))+(COUNTIF(AI162:AK162, "a"))+(COUNTIF(AQ162:AS162,"a"))</f>
        <v>0</v>
      </c>
      <c r="BS162" s="1">
        <f t="shared" ref="BS162:BS194" si="98">(COUNTIF(W162:AB162, "0"))+(COUNTIF(AI162:AK162, "0"))+(COUNTIF(AQ162:AS162,"0"))</f>
        <v>7</v>
      </c>
      <c r="BU162" s="1">
        <v>4</v>
      </c>
      <c r="BV162" s="1">
        <f t="shared" ref="BV162:BV194" si="99">COUNTA(AC162:AD162, AL162, AT162)</f>
        <v>0</v>
      </c>
      <c r="BW162" s="1">
        <f t="shared" si="84"/>
        <v>0</v>
      </c>
      <c r="BX162" s="1">
        <f t="shared" ref="BX162:BX194" si="100">(COUNTIF(AC162:AD162, "a"))+(COUNTIF(AL162, "a"))+(COUNTIF(AT162,"a"))</f>
        <v>0</v>
      </c>
      <c r="BY162" s="1">
        <f t="shared" ref="BY162:BY194" si="101">(COUNTIF(AC162:AD162, "0"))+(COUNTIF(AL162, "0"))+(COUNTIF(AT162,"0"))</f>
        <v>0</v>
      </c>
    </row>
    <row r="163" spans="2:77" x14ac:dyDescent="0.15">
      <c r="B163" s="7">
        <v>58.207999999999998</v>
      </c>
      <c r="C163" s="12" t="s">
        <v>620</v>
      </c>
      <c r="D163" s="12" t="s">
        <v>615</v>
      </c>
      <c r="E163" s="15" t="s">
        <v>621</v>
      </c>
      <c r="F163" s="16" t="s">
        <v>622</v>
      </c>
      <c r="G163" s="12" t="s">
        <v>618</v>
      </c>
      <c r="H163" s="12" t="s">
        <v>260</v>
      </c>
      <c r="I163" s="12" t="s">
        <v>278</v>
      </c>
      <c r="J163" s="12">
        <v>4</v>
      </c>
      <c r="K163" s="12" t="s">
        <v>260</v>
      </c>
      <c r="L163" s="12" t="s">
        <v>260</v>
      </c>
      <c r="M163" s="12" t="s">
        <v>619</v>
      </c>
      <c r="N163" s="7">
        <v>58.207999999999998</v>
      </c>
      <c r="Q163" s="1">
        <v>0</v>
      </c>
      <c r="S163" s="1">
        <v>0</v>
      </c>
      <c r="U163" s="1">
        <v>0</v>
      </c>
      <c r="V163" s="1">
        <v>0</v>
      </c>
      <c r="X163" s="1">
        <v>0</v>
      </c>
      <c r="Y163" s="1">
        <v>0</v>
      </c>
      <c r="AA163" s="1">
        <v>0</v>
      </c>
      <c r="AB163" s="1">
        <v>0</v>
      </c>
      <c r="AC163" s="1">
        <v>0</v>
      </c>
      <c r="AD163" s="1">
        <v>0</v>
      </c>
      <c r="AH163" s="1">
        <v>0</v>
      </c>
      <c r="AI163" s="1">
        <v>0</v>
      </c>
      <c r="AJ163" s="1">
        <v>0</v>
      </c>
      <c r="AK163" s="1">
        <v>0</v>
      </c>
      <c r="AP163" s="1">
        <v>0</v>
      </c>
      <c r="AQ163" s="1">
        <v>0</v>
      </c>
      <c r="AR163" s="1">
        <v>0</v>
      </c>
      <c r="AS163" s="1">
        <v>0</v>
      </c>
      <c r="AW163" s="1">
        <v>32</v>
      </c>
      <c r="AX163" s="1">
        <f t="shared" si="70"/>
        <v>18</v>
      </c>
      <c r="AY163" s="1">
        <f t="shared" si="71"/>
        <v>0</v>
      </c>
      <c r="AZ163" s="1">
        <f t="shared" si="72"/>
        <v>0</v>
      </c>
      <c r="BA163" s="1">
        <f t="shared" si="87"/>
        <v>18</v>
      </c>
      <c r="BC163" s="1">
        <v>12</v>
      </c>
      <c r="BD163" s="1">
        <f t="shared" si="89"/>
        <v>2</v>
      </c>
      <c r="BE163" s="1">
        <f t="shared" si="73"/>
        <v>0</v>
      </c>
      <c r="BF163" s="1">
        <f t="shared" si="90"/>
        <v>0</v>
      </c>
      <c r="BG163" s="1">
        <f t="shared" si="91"/>
        <v>2</v>
      </c>
      <c r="BI163" s="1">
        <v>4</v>
      </c>
      <c r="BJ163" s="1">
        <f t="shared" si="92"/>
        <v>4</v>
      </c>
      <c r="BK163" s="1">
        <f t="shared" si="88"/>
        <v>0</v>
      </c>
      <c r="BL163" s="1">
        <f t="shared" si="93"/>
        <v>0</v>
      </c>
      <c r="BM163" s="1">
        <f t="shared" si="94"/>
        <v>4</v>
      </c>
      <c r="BO163" s="1">
        <v>12</v>
      </c>
      <c r="BP163" s="1">
        <f t="shared" si="95"/>
        <v>10</v>
      </c>
      <c r="BQ163" s="1">
        <f t="shared" si="96"/>
        <v>0</v>
      </c>
      <c r="BR163" s="1">
        <f t="shared" si="97"/>
        <v>0</v>
      </c>
      <c r="BS163" s="1">
        <f t="shared" si="98"/>
        <v>10</v>
      </c>
      <c r="BU163" s="1">
        <v>4</v>
      </c>
      <c r="BV163" s="1">
        <f t="shared" si="99"/>
        <v>2</v>
      </c>
      <c r="BW163" s="1">
        <f t="shared" si="84"/>
        <v>0</v>
      </c>
      <c r="BX163" s="1">
        <f t="shared" si="100"/>
        <v>0</v>
      </c>
      <c r="BY163" s="1">
        <f t="shared" si="101"/>
        <v>2</v>
      </c>
    </row>
    <row r="164" spans="2:77" x14ac:dyDescent="0.15">
      <c r="B164" s="7" t="s">
        <v>176</v>
      </c>
      <c r="C164" s="5" t="s">
        <v>623</v>
      </c>
      <c r="D164" s="5" t="s">
        <v>624</v>
      </c>
      <c r="E164" s="5" t="s">
        <v>625</v>
      </c>
      <c r="F164" s="14" t="s">
        <v>626</v>
      </c>
      <c r="G164" s="5" t="s">
        <v>618</v>
      </c>
      <c r="H164" s="5" t="s">
        <v>258</v>
      </c>
      <c r="I164" s="5" t="s">
        <v>259</v>
      </c>
      <c r="J164" s="5">
        <v>3</v>
      </c>
      <c r="K164" s="5" t="s">
        <v>254</v>
      </c>
      <c r="L164" s="5" t="s">
        <v>254</v>
      </c>
      <c r="M164" s="5" t="s">
        <v>627</v>
      </c>
      <c r="N164" s="7" t="s">
        <v>176</v>
      </c>
      <c r="O164" s="1">
        <v>0</v>
      </c>
      <c r="P164" s="1">
        <v>0</v>
      </c>
      <c r="R164" s="1">
        <v>0</v>
      </c>
      <c r="S164" s="1">
        <v>0</v>
      </c>
      <c r="T164" s="1">
        <v>0</v>
      </c>
      <c r="U164" s="1">
        <v>0</v>
      </c>
      <c r="W164" s="1">
        <v>0</v>
      </c>
      <c r="X164" s="1">
        <v>0</v>
      </c>
      <c r="Y164" s="1">
        <v>0</v>
      </c>
      <c r="AB164" s="1">
        <v>0</v>
      </c>
      <c r="AC164" s="1">
        <v>0</v>
      </c>
      <c r="AG164" s="1">
        <v>0</v>
      </c>
      <c r="AI164" s="1">
        <v>0</v>
      </c>
      <c r="AJ164" s="1">
        <v>0</v>
      </c>
      <c r="AK164" s="1">
        <v>0</v>
      </c>
      <c r="AL164" s="1">
        <v>0</v>
      </c>
      <c r="AO164" s="1">
        <v>0</v>
      </c>
      <c r="AQ164" s="1">
        <v>0</v>
      </c>
      <c r="AR164" s="1">
        <v>0</v>
      </c>
      <c r="AS164" s="1">
        <v>0</v>
      </c>
      <c r="AW164" s="1">
        <v>32</v>
      </c>
      <c r="AX164" s="1">
        <f t="shared" si="70"/>
        <v>20</v>
      </c>
      <c r="AY164" s="1">
        <f t="shared" si="71"/>
        <v>0</v>
      </c>
      <c r="AZ164" s="1">
        <f t="shared" si="72"/>
        <v>0</v>
      </c>
      <c r="BA164" s="1">
        <f t="shared" si="87"/>
        <v>20</v>
      </c>
      <c r="BC164" s="1">
        <v>12</v>
      </c>
      <c r="BD164" s="1">
        <f t="shared" si="89"/>
        <v>7</v>
      </c>
      <c r="BE164" s="1">
        <f t="shared" si="73"/>
        <v>0</v>
      </c>
      <c r="BF164" s="1">
        <f t="shared" si="90"/>
        <v>0</v>
      </c>
      <c r="BG164" s="1">
        <f t="shared" si="91"/>
        <v>7</v>
      </c>
      <c r="BI164" s="1">
        <v>4</v>
      </c>
      <c r="BJ164" s="1">
        <f t="shared" si="92"/>
        <v>1</v>
      </c>
      <c r="BK164" s="1">
        <f t="shared" si="88"/>
        <v>0</v>
      </c>
      <c r="BL164" s="1">
        <f t="shared" si="93"/>
        <v>0</v>
      </c>
      <c r="BM164" s="1">
        <f t="shared" si="94"/>
        <v>1</v>
      </c>
      <c r="BO164" s="1">
        <v>12</v>
      </c>
      <c r="BP164" s="1">
        <f t="shared" si="95"/>
        <v>10</v>
      </c>
      <c r="BQ164" s="1">
        <f t="shared" si="96"/>
        <v>0</v>
      </c>
      <c r="BR164" s="1">
        <f t="shared" si="97"/>
        <v>0</v>
      </c>
      <c r="BS164" s="1">
        <f t="shared" si="98"/>
        <v>10</v>
      </c>
      <c r="BU164" s="1">
        <v>4</v>
      </c>
      <c r="BV164" s="1">
        <f t="shared" si="99"/>
        <v>2</v>
      </c>
      <c r="BW164" s="1">
        <f t="shared" si="84"/>
        <v>0</v>
      </c>
      <c r="BX164" s="1">
        <f t="shared" si="100"/>
        <v>0</v>
      </c>
      <c r="BY164" s="1">
        <f t="shared" si="101"/>
        <v>2</v>
      </c>
    </row>
    <row r="165" spans="2:77" x14ac:dyDescent="0.15">
      <c r="B165" s="7" t="s">
        <v>186</v>
      </c>
      <c r="C165" s="5" t="s">
        <v>186</v>
      </c>
      <c r="D165" s="5" t="s">
        <v>628</v>
      </c>
      <c r="E165" s="1" t="s">
        <v>438</v>
      </c>
      <c r="F165" s="11" t="s">
        <v>629</v>
      </c>
      <c r="G165" s="1" t="s">
        <v>630</v>
      </c>
      <c r="H165" s="1" t="s">
        <v>260</v>
      </c>
      <c r="I165" s="1" t="s">
        <v>259</v>
      </c>
      <c r="J165" s="1">
        <v>3</v>
      </c>
      <c r="K165" s="1" t="s">
        <v>260</v>
      </c>
      <c r="L165" s="1" t="s">
        <v>260</v>
      </c>
      <c r="M165" s="1" t="s">
        <v>631</v>
      </c>
      <c r="N165" s="7" t="s">
        <v>186</v>
      </c>
      <c r="T165" s="1">
        <v>0</v>
      </c>
      <c r="U165" s="1">
        <v>0</v>
      </c>
      <c r="V165" s="1">
        <v>0</v>
      </c>
      <c r="X165" s="1">
        <v>0</v>
      </c>
      <c r="Y165" s="1">
        <v>0</v>
      </c>
      <c r="AA165" s="1">
        <v>0</v>
      </c>
      <c r="AB165" s="1">
        <v>0</v>
      </c>
      <c r="AC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N165" s="1">
        <v>0</v>
      </c>
      <c r="AO165" s="1">
        <v>0</v>
      </c>
      <c r="AQ165" s="1">
        <v>0</v>
      </c>
      <c r="AR165" s="1">
        <v>0</v>
      </c>
      <c r="AS165" s="1">
        <v>0</v>
      </c>
      <c r="AW165" s="1">
        <v>32</v>
      </c>
      <c r="AX165" s="1">
        <f t="shared" si="70"/>
        <v>18</v>
      </c>
      <c r="AY165" s="1">
        <f t="shared" si="71"/>
        <v>0</v>
      </c>
      <c r="AZ165" s="1">
        <f t="shared" si="72"/>
        <v>0</v>
      </c>
      <c r="BA165" s="1">
        <f t="shared" si="87"/>
        <v>18</v>
      </c>
      <c r="BC165" s="1">
        <v>12</v>
      </c>
      <c r="BD165" s="1">
        <f t="shared" si="89"/>
        <v>3</v>
      </c>
      <c r="BE165" s="1">
        <f t="shared" si="73"/>
        <v>0</v>
      </c>
      <c r="BF165" s="1">
        <f t="shared" si="90"/>
        <v>0</v>
      </c>
      <c r="BG165" s="1">
        <f t="shared" si="91"/>
        <v>3</v>
      </c>
      <c r="BI165" s="1">
        <v>4</v>
      </c>
      <c r="BJ165" s="1">
        <f t="shared" si="92"/>
        <v>3</v>
      </c>
      <c r="BK165" s="1">
        <f t="shared" si="88"/>
        <v>0</v>
      </c>
      <c r="BL165" s="1">
        <f t="shared" si="93"/>
        <v>0</v>
      </c>
      <c r="BM165" s="1">
        <f t="shared" si="94"/>
        <v>3</v>
      </c>
      <c r="BO165" s="1">
        <v>12</v>
      </c>
      <c r="BP165" s="1">
        <f t="shared" si="95"/>
        <v>10</v>
      </c>
      <c r="BQ165" s="1">
        <f t="shared" si="96"/>
        <v>0</v>
      </c>
      <c r="BR165" s="1">
        <f t="shared" si="97"/>
        <v>0</v>
      </c>
      <c r="BS165" s="1">
        <f t="shared" si="98"/>
        <v>10</v>
      </c>
      <c r="BU165" s="1">
        <v>4</v>
      </c>
      <c r="BV165" s="1">
        <f t="shared" si="99"/>
        <v>2</v>
      </c>
      <c r="BW165" s="1">
        <f t="shared" si="84"/>
        <v>0</v>
      </c>
      <c r="BX165" s="1">
        <f t="shared" si="100"/>
        <v>0</v>
      </c>
      <c r="BY165" s="1">
        <f t="shared" si="101"/>
        <v>2</v>
      </c>
    </row>
    <row r="166" spans="2:77" x14ac:dyDescent="0.15">
      <c r="B166" s="7">
        <v>114226</v>
      </c>
      <c r="C166" s="1" t="s">
        <v>635</v>
      </c>
      <c r="D166" s="12" t="s">
        <v>632</v>
      </c>
      <c r="E166" s="12" t="s">
        <v>636</v>
      </c>
      <c r="F166" s="13" t="s">
        <v>637</v>
      </c>
      <c r="G166" s="12" t="s">
        <v>633</v>
      </c>
      <c r="H166" s="12" t="s">
        <v>254</v>
      </c>
      <c r="I166" s="12" t="s">
        <v>270</v>
      </c>
      <c r="J166" s="12">
        <v>6</v>
      </c>
      <c r="K166" s="12" t="s">
        <v>275</v>
      </c>
      <c r="L166" s="12" t="s">
        <v>275</v>
      </c>
      <c r="M166" s="1" t="s">
        <v>638</v>
      </c>
      <c r="N166" s="7">
        <v>114226</v>
      </c>
      <c r="O166" s="1">
        <v>0</v>
      </c>
      <c r="P166" s="1">
        <v>0</v>
      </c>
      <c r="R166" s="1">
        <v>0</v>
      </c>
      <c r="S166" s="1">
        <v>0</v>
      </c>
      <c r="T166" s="1">
        <v>0</v>
      </c>
      <c r="W166" s="1">
        <v>0</v>
      </c>
      <c r="X166" s="1">
        <v>0</v>
      </c>
      <c r="Y166" s="1">
        <v>0</v>
      </c>
      <c r="AA166" s="1">
        <v>0</v>
      </c>
      <c r="AB166" s="1">
        <v>0</v>
      </c>
      <c r="AG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O166" s="1">
        <v>0</v>
      </c>
      <c r="AP166" s="1">
        <v>1</v>
      </c>
      <c r="AQ166" s="1">
        <v>1</v>
      </c>
      <c r="AR166" s="1">
        <v>0</v>
      </c>
      <c r="AS166" s="1">
        <v>0</v>
      </c>
      <c r="AT166" s="1">
        <v>0</v>
      </c>
      <c r="AW166" s="1">
        <v>32</v>
      </c>
      <c r="AX166" s="1">
        <f t="shared" si="70"/>
        <v>22</v>
      </c>
      <c r="AY166" s="1">
        <f t="shared" si="71"/>
        <v>2</v>
      </c>
      <c r="AZ166" s="1">
        <f t="shared" si="72"/>
        <v>0</v>
      </c>
      <c r="BA166" s="1">
        <f t="shared" si="87"/>
        <v>20</v>
      </c>
      <c r="BC166" s="1">
        <v>12</v>
      </c>
      <c r="BD166" s="1">
        <f t="shared" si="89"/>
        <v>8</v>
      </c>
      <c r="BE166" s="1">
        <f t="shared" si="73"/>
        <v>0</v>
      </c>
      <c r="BF166" s="1">
        <f t="shared" si="90"/>
        <v>0</v>
      </c>
      <c r="BG166" s="1">
        <f t="shared" si="91"/>
        <v>8</v>
      </c>
      <c r="BI166" s="1">
        <v>4</v>
      </c>
      <c r="BJ166" s="1">
        <f t="shared" si="92"/>
        <v>1</v>
      </c>
      <c r="BK166" s="1">
        <f t="shared" si="88"/>
        <v>1</v>
      </c>
      <c r="BL166" s="1">
        <f t="shared" si="93"/>
        <v>0</v>
      </c>
      <c r="BM166" s="1">
        <f t="shared" si="94"/>
        <v>0</v>
      </c>
      <c r="BO166" s="1">
        <v>12</v>
      </c>
      <c r="BP166" s="1">
        <f t="shared" si="95"/>
        <v>11</v>
      </c>
      <c r="BQ166" s="1">
        <f t="shared" si="96"/>
        <v>1</v>
      </c>
      <c r="BR166" s="1">
        <f t="shared" si="97"/>
        <v>0</v>
      </c>
      <c r="BS166" s="1">
        <f t="shared" si="98"/>
        <v>10</v>
      </c>
      <c r="BU166" s="1">
        <v>4</v>
      </c>
      <c r="BV166" s="1">
        <f t="shared" si="99"/>
        <v>2</v>
      </c>
      <c r="BW166" s="1">
        <f t="shared" si="84"/>
        <v>0</v>
      </c>
      <c r="BX166" s="1">
        <f t="shared" si="100"/>
        <v>0</v>
      </c>
      <c r="BY166" s="1">
        <f t="shared" si="101"/>
        <v>2</v>
      </c>
    </row>
    <row r="167" spans="2:77" x14ac:dyDescent="0.15">
      <c r="B167" s="7" t="s">
        <v>211</v>
      </c>
      <c r="C167" s="12" t="s">
        <v>211</v>
      </c>
      <c r="D167" s="12" t="s">
        <v>632</v>
      </c>
      <c r="E167" s="1" t="s">
        <v>639</v>
      </c>
      <c r="F167" s="11" t="s">
        <v>637</v>
      </c>
      <c r="G167" s="12" t="s">
        <v>633</v>
      </c>
      <c r="H167" s="12" t="s">
        <v>260</v>
      </c>
      <c r="I167" s="12" t="s">
        <v>270</v>
      </c>
      <c r="J167" s="12">
        <v>6</v>
      </c>
      <c r="K167" s="12" t="s">
        <v>293</v>
      </c>
      <c r="L167" s="12" t="s">
        <v>293</v>
      </c>
      <c r="M167" s="12" t="s">
        <v>640</v>
      </c>
      <c r="N167" s="7" t="s">
        <v>211</v>
      </c>
      <c r="X167" s="1">
        <v>0</v>
      </c>
      <c r="AA167" s="1">
        <v>0</v>
      </c>
      <c r="AC167" s="1">
        <v>0</v>
      </c>
      <c r="AI167" s="1">
        <v>0</v>
      </c>
      <c r="AK167" s="1">
        <v>0</v>
      </c>
      <c r="AQ167" s="1">
        <v>1</v>
      </c>
      <c r="AS167" s="1">
        <v>0</v>
      </c>
      <c r="AW167" s="1">
        <v>32</v>
      </c>
      <c r="AX167" s="1">
        <f t="shared" si="70"/>
        <v>7</v>
      </c>
      <c r="AY167" s="1">
        <f t="shared" si="71"/>
        <v>1</v>
      </c>
      <c r="AZ167" s="1">
        <f t="shared" si="72"/>
        <v>0</v>
      </c>
      <c r="BA167" s="1">
        <f t="shared" si="87"/>
        <v>6</v>
      </c>
      <c r="BC167" s="1">
        <v>12</v>
      </c>
      <c r="BD167" s="1">
        <f t="shared" si="89"/>
        <v>0</v>
      </c>
      <c r="BE167" s="1">
        <f t="shared" si="73"/>
        <v>0</v>
      </c>
      <c r="BF167" s="1">
        <f t="shared" si="90"/>
        <v>0</v>
      </c>
      <c r="BG167" s="1">
        <f t="shared" si="91"/>
        <v>0</v>
      </c>
      <c r="BI167" s="1">
        <v>4</v>
      </c>
      <c r="BJ167" s="1">
        <f t="shared" si="92"/>
        <v>0</v>
      </c>
      <c r="BK167" s="1">
        <f t="shared" si="88"/>
        <v>0</v>
      </c>
      <c r="BL167" s="1">
        <f t="shared" si="93"/>
        <v>0</v>
      </c>
      <c r="BM167" s="1">
        <f t="shared" si="94"/>
        <v>0</v>
      </c>
      <c r="BO167" s="1">
        <v>12</v>
      </c>
      <c r="BP167" s="1">
        <f t="shared" si="95"/>
        <v>6</v>
      </c>
      <c r="BQ167" s="1">
        <f t="shared" si="96"/>
        <v>1</v>
      </c>
      <c r="BR167" s="1">
        <f t="shared" si="97"/>
        <v>0</v>
      </c>
      <c r="BS167" s="1">
        <f t="shared" si="98"/>
        <v>5</v>
      </c>
      <c r="BU167" s="1">
        <v>4</v>
      </c>
      <c r="BV167" s="1">
        <f t="shared" si="99"/>
        <v>1</v>
      </c>
      <c r="BW167" s="1">
        <f t="shared" si="84"/>
        <v>0</v>
      </c>
      <c r="BX167" s="1">
        <f t="shared" si="100"/>
        <v>0</v>
      </c>
      <c r="BY167" s="1">
        <f t="shared" si="101"/>
        <v>1</v>
      </c>
    </row>
    <row r="168" spans="2:77" x14ac:dyDescent="0.15">
      <c r="B168" s="7" t="s">
        <v>201</v>
      </c>
      <c r="C168" s="1" t="s">
        <v>201</v>
      </c>
      <c r="D168" s="1" t="s">
        <v>632</v>
      </c>
      <c r="E168" s="1" t="s">
        <v>641</v>
      </c>
      <c r="F168" s="11" t="s">
        <v>642</v>
      </c>
      <c r="G168" s="1" t="s">
        <v>633</v>
      </c>
      <c r="H168" s="1" t="s">
        <v>258</v>
      </c>
      <c r="I168" s="1" t="s">
        <v>259</v>
      </c>
      <c r="J168" s="1">
        <v>3</v>
      </c>
      <c r="K168" s="1" t="s">
        <v>260</v>
      </c>
      <c r="L168" s="1" t="s">
        <v>260</v>
      </c>
      <c r="M168" s="1" t="s">
        <v>643</v>
      </c>
      <c r="N168" s="7" t="s">
        <v>201</v>
      </c>
      <c r="O168" s="1">
        <v>0</v>
      </c>
      <c r="P168" s="1">
        <v>0</v>
      </c>
      <c r="X168" s="1">
        <v>0</v>
      </c>
      <c r="Y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P168" s="1">
        <v>0</v>
      </c>
      <c r="AQ168" s="1">
        <v>0</v>
      </c>
      <c r="AR168" s="1">
        <v>0</v>
      </c>
      <c r="AS168" s="1">
        <v>0</v>
      </c>
      <c r="AW168" s="1">
        <v>32</v>
      </c>
      <c r="AX168" s="1">
        <f t="shared" si="70"/>
        <v>20</v>
      </c>
      <c r="AY168" s="1">
        <f t="shared" si="71"/>
        <v>0</v>
      </c>
      <c r="AZ168" s="1">
        <f t="shared" si="72"/>
        <v>0</v>
      </c>
      <c r="BA168" s="1">
        <f t="shared" si="87"/>
        <v>20</v>
      </c>
      <c r="BC168" s="1">
        <v>12</v>
      </c>
      <c r="BD168" s="1">
        <f t="shared" si="89"/>
        <v>5</v>
      </c>
      <c r="BE168" s="1">
        <f t="shared" si="73"/>
        <v>0</v>
      </c>
      <c r="BF168" s="1">
        <f t="shared" si="90"/>
        <v>0</v>
      </c>
      <c r="BG168" s="1">
        <f t="shared" si="91"/>
        <v>5</v>
      </c>
      <c r="BI168" s="1">
        <v>4</v>
      </c>
      <c r="BJ168" s="1">
        <f t="shared" si="92"/>
        <v>2</v>
      </c>
      <c r="BK168" s="1">
        <f t="shared" si="88"/>
        <v>0</v>
      </c>
      <c r="BL168" s="1">
        <f t="shared" si="93"/>
        <v>0</v>
      </c>
      <c r="BM168" s="1">
        <f t="shared" si="94"/>
        <v>2</v>
      </c>
      <c r="BO168" s="1">
        <v>12</v>
      </c>
      <c r="BP168" s="1">
        <f t="shared" si="95"/>
        <v>10</v>
      </c>
      <c r="BQ168" s="1">
        <f t="shared" si="96"/>
        <v>0</v>
      </c>
      <c r="BR168" s="1">
        <f t="shared" si="97"/>
        <v>0</v>
      </c>
      <c r="BS168" s="1">
        <f t="shared" si="98"/>
        <v>10</v>
      </c>
      <c r="BU168" s="1">
        <v>4</v>
      </c>
      <c r="BV168" s="1">
        <f t="shared" si="99"/>
        <v>3</v>
      </c>
      <c r="BW168" s="1">
        <f t="shared" si="84"/>
        <v>0</v>
      </c>
      <c r="BX168" s="1">
        <f t="shared" si="100"/>
        <v>0</v>
      </c>
      <c r="BY168" s="1">
        <f t="shared" si="101"/>
        <v>3</v>
      </c>
    </row>
    <row r="169" spans="2:77" x14ac:dyDescent="0.15">
      <c r="B169" s="7" t="s">
        <v>208</v>
      </c>
      <c r="C169" s="1" t="s">
        <v>208</v>
      </c>
      <c r="D169" s="1" t="s">
        <v>632</v>
      </c>
      <c r="E169" s="1" t="s">
        <v>644</v>
      </c>
      <c r="F169" s="11" t="s">
        <v>642</v>
      </c>
      <c r="G169" s="1" t="s">
        <v>633</v>
      </c>
      <c r="H169" s="1" t="s">
        <v>258</v>
      </c>
      <c r="I169" s="1" t="s">
        <v>265</v>
      </c>
      <c r="J169" s="1">
        <v>5</v>
      </c>
      <c r="K169" s="1" t="s">
        <v>260</v>
      </c>
      <c r="L169" s="1" t="s">
        <v>260</v>
      </c>
      <c r="M169" s="1" t="s">
        <v>645</v>
      </c>
      <c r="N169" s="7" t="s">
        <v>208</v>
      </c>
      <c r="Q169" s="1">
        <v>0</v>
      </c>
      <c r="T169" s="1">
        <v>0</v>
      </c>
      <c r="Y169" s="1">
        <v>0</v>
      </c>
      <c r="AI169" s="1">
        <v>0</v>
      </c>
      <c r="AJ169" s="1">
        <v>0</v>
      </c>
      <c r="AK169" s="1">
        <v>0</v>
      </c>
      <c r="AL169" s="1">
        <v>0</v>
      </c>
      <c r="AQ169" s="1">
        <v>0</v>
      </c>
      <c r="AR169" s="1">
        <v>0</v>
      </c>
      <c r="AS169" s="1">
        <v>0</v>
      </c>
      <c r="AT169" s="1">
        <v>0</v>
      </c>
      <c r="AW169" s="1">
        <v>32</v>
      </c>
      <c r="AX169" s="1">
        <f t="shared" si="70"/>
        <v>11</v>
      </c>
      <c r="AY169" s="1">
        <f t="shared" si="71"/>
        <v>0</v>
      </c>
      <c r="AZ169" s="1">
        <f t="shared" si="72"/>
        <v>0</v>
      </c>
      <c r="BA169" s="1">
        <f t="shared" si="87"/>
        <v>11</v>
      </c>
      <c r="BC169" s="1">
        <v>12</v>
      </c>
      <c r="BD169" s="1">
        <f t="shared" si="89"/>
        <v>2</v>
      </c>
      <c r="BE169" s="1">
        <f t="shared" si="73"/>
        <v>0</v>
      </c>
      <c r="BF169" s="1">
        <f t="shared" si="90"/>
        <v>0</v>
      </c>
      <c r="BG169" s="1">
        <f t="shared" si="91"/>
        <v>2</v>
      </c>
      <c r="BI169" s="1">
        <v>4</v>
      </c>
      <c r="BJ169" s="1">
        <f t="shared" si="92"/>
        <v>0</v>
      </c>
      <c r="BK169" s="1">
        <f t="shared" si="88"/>
        <v>0</v>
      </c>
      <c r="BL169" s="1">
        <f t="shared" si="93"/>
        <v>0</v>
      </c>
      <c r="BM169" s="1">
        <f t="shared" si="94"/>
        <v>0</v>
      </c>
      <c r="BO169" s="1">
        <v>12</v>
      </c>
      <c r="BP169" s="1">
        <f t="shared" si="95"/>
        <v>7</v>
      </c>
      <c r="BQ169" s="1">
        <f t="shared" si="96"/>
        <v>0</v>
      </c>
      <c r="BR169" s="1">
        <f t="shared" si="97"/>
        <v>0</v>
      </c>
      <c r="BS169" s="1">
        <f t="shared" si="98"/>
        <v>7</v>
      </c>
      <c r="BU169" s="1">
        <v>4</v>
      </c>
      <c r="BV169" s="1">
        <f t="shared" si="99"/>
        <v>2</v>
      </c>
      <c r="BW169" s="1">
        <f t="shared" si="84"/>
        <v>0</v>
      </c>
      <c r="BX169" s="1">
        <f t="shared" si="100"/>
        <v>0</v>
      </c>
      <c r="BY169" s="1">
        <f t="shared" si="101"/>
        <v>2</v>
      </c>
    </row>
    <row r="170" spans="2:77" x14ac:dyDescent="0.15">
      <c r="B170" s="7" t="s">
        <v>191</v>
      </c>
      <c r="C170" s="1" t="s">
        <v>191</v>
      </c>
      <c r="D170" s="12" t="s">
        <v>632</v>
      </c>
      <c r="E170" s="12" t="s">
        <v>646</v>
      </c>
      <c r="F170" s="13" t="s">
        <v>647</v>
      </c>
      <c r="G170" s="12" t="s">
        <v>633</v>
      </c>
      <c r="H170" s="12" t="s">
        <v>254</v>
      </c>
      <c r="I170" s="12" t="s">
        <v>265</v>
      </c>
      <c r="J170" s="12">
        <v>5</v>
      </c>
      <c r="K170" s="12" t="s">
        <v>254</v>
      </c>
      <c r="L170" s="12" t="s">
        <v>293</v>
      </c>
      <c r="M170" s="1" t="s">
        <v>648</v>
      </c>
      <c r="N170" s="7" t="s">
        <v>191</v>
      </c>
      <c r="Q170" s="1">
        <v>1</v>
      </c>
      <c r="R170" s="1">
        <v>1</v>
      </c>
      <c r="S170" s="1">
        <v>0</v>
      </c>
      <c r="U170" s="1">
        <v>0</v>
      </c>
      <c r="V170" s="1">
        <v>0</v>
      </c>
      <c r="W170" s="1">
        <v>1</v>
      </c>
      <c r="AD170" s="1">
        <v>0</v>
      </c>
      <c r="AW170" s="1">
        <v>32</v>
      </c>
      <c r="AX170" s="1">
        <f t="shared" si="70"/>
        <v>7</v>
      </c>
      <c r="AY170" s="1">
        <f t="shared" si="71"/>
        <v>3</v>
      </c>
      <c r="AZ170" s="1">
        <f t="shared" si="72"/>
        <v>0</v>
      </c>
      <c r="BA170" s="1">
        <f t="shared" si="87"/>
        <v>4</v>
      </c>
      <c r="BC170" s="1">
        <v>12</v>
      </c>
      <c r="BD170" s="1">
        <f t="shared" si="89"/>
        <v>3</v>
      </c>
      <c r="BE170" s="1">
        <f t="shared" si="73"/>
        <v>2</v>
      </c>
      <c r="BF170" s="1">
        <f t="shared" si="90"/>
        <v>0</v>
      </c>
      <c r="BG170" s="1">
        <f t="shared" si="91"/>
        <v>1</v>
      </c>
      <c r="BI170" s="1">
        <v>4</v>
      </c>
      <c r="BJ170" s="1">
        <f t="shared" si="92"/>
        <v>2</v>
      </c>
      <c r="BK170" s="1">
        <f t="shared" si="88"/>
        <v>0</v>
      </c>
      <c r="BL170" s="1">
        <f t="shared" si="93"/>
        <v>0</v>
      </c>
      <c r="BM170" s="1">
        <f t="shared" si="94"/>
        <v>2</v>
      </c>
      <c r="BO170" s="1">
        <v>12</v>
      </c>
      <c r="BP170" s="1">
        <f t="shared" si="95"/>
        <v>1</v>
      </c>
      <c r="BQ170" s="1">
        <f t="shared" si="96"/>
        <v>1</v>
      </c>
      <c r="BR170" s="1">
        <f t="shared" si="97"/>
        <v>0</v>
      </c>
      <c r="BS170" s="1">
        <f t="shared" si="98"/>
        <v>0</v>
      </c>
      <c r="BU170" s="1">
        <v>4</v>
      </c>
      <c r="BV170" s="1">
        <f t="shared" si="99"/>
        <v>1</v>
      </c>
      <c r="BW170" s="1">
        <f t="shared" si="84"/>
        <v>0</v>
      </c>
      <c r="BX170" s="1">
        <f t="shared" si="100"/>
        <v>0</v>
      </c>
      <c r="BY170" s="1">
        <f t="shared" si="101"/>
        <v>1</v>
      </c>
    </row>
    <row r="171" spans="2:77" x14ac:dyDescent="0.15">
      <c r="B171" s="7" t="s">
        <v>192</v>
      </c>
      <c r="C171" s="1" t="s">
        <v>192</v>
      </c>
      <c r="D171" s="12" t="s">
        <v>632</v>
      </c>
      <c r="E171" s="12" t="s">
        <v>649</v>
      </c>
      <c r="F171" s="13" t="s">
        <v>650</v>
      </c>
      <c r="G171" s="12" t="s">
        <v>633</v>
      </c>
      <c r="H171" s="12" t="s">
        <v>254</v>
      </c>
      <c r="I171" s="12" t="s">
        <v>407</v>
      </c>
      <c r="J171" s="12">
        <v>9</v>
      </c>
      <c r="K171" s="12" t="s">
        <v>254</v>
      </c>
      <c r="L171" s="12" t="s">
        <v>275</v>
      </c>
      <c r="M171" s="1" t="s">
        <v>651</v>
      </c>
      <c r="N171" s="7" t="s">
        <v>192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1</v>
      </c>
      <c r="AI171" s="1">
        <v>0</v>
      </c>
      <c r="AJ171" s="1">
        <v>0</v>
      </c>
      <c r="AL171" s="2" t="s">
        <v>246</v>
      </c>
      <c r="AQ171" s="1">
        <v>0</v>
      </c>
      <c r="AR171" s="1">
        <v>0</v>
      </c>
      <c r="AW171" s="1">
        <v>32</v>
      </c>
      <c r="AX171" s="1">
        <f t="shared" si="70"/>
        <v>14</v>
      </c>
      <c r="AY171" s="1">
        <f t="shared" si="71"/>
        <v>1</v>
      </c>
      <c r="AZ171" s="1">
        <f t="shared" si="72"/>
        <v>1</v>
      </c>
      <c r="BA171" s="1">
        <f t="shared" si="87"/>
        <v>12</v>
      </c>
      <c r="BC171" s="1">
        <v>12</v>
      </c>
      <c r="BD171" s="1">
        <f t="shared" si="89"/>
        <v>5</v>
      </c>
      <c r="BE171" s="1">
        <f t="shared" si="73"/>
        <v>0</v>
      </c>
      <c r="BF171" s="1">
        <f t="shared" si="90"/>
        <v>0</v>
      </c>
      <c r="BG171" s="1">
        <f t="shared" si="91"/>
        <v>5</v>
      </c>
      <c r="BI171" s="1">
        <v>4</v>
      </c>
      <c r="BJ171" s="1">
        <f t="shared" si="92"/>
        <v>2</v>
      </c>
      <c r="BK171" s="1">
        <f t="shared" si="88"/>
        <v>0</v>
      </c>
      <c r="BL171" s="1">
        <f t="shared" si="93"/>
        <v>0</v>
      </c>
      <c r="BM171" s="1">
        <f t="shared" si="94"/>
        <v>2</v>
      </c>
      <c r="BO171" s="1">
        <v>12</v>
      </c>
      <c r="BP171" s="1">
        <f t="shared" si="95"/>
        <v>6</v>
      </c>
      <c r="BQ171" s="1">
        <f t="shared" si="96"/>
        <v>1</v>
      </c>
      <c r="BR171" s="1">
        <f t="shared" si="97"/>
        <v>0</v>
      </c>
      <c r="BS171" s="1">
        <f t="shared" si="98"/>
        <v>5</v>
      </c>
      <c r="BU171" s="1">
        <v>4</v>
      </c>
      <c r="BV171" s="1">
        <f t="shared" si="99"/>
        <v>1</v>
      </c>
      <c r="BW171" s="1">
        <f t="shared" si="84"/>
        <v>0</v>
      </c>
      <c r="BX171" s="1">
        <f t="shared" si="100"/>
        <v>1</v>
      </c>
      <c r="BY171" s="1">
        <f t="shared" si="101"/>
        <v>0</v>
      </c>
    </row>
    <row r="172" spans="2:77" x14ac:dyDescent="0.15">
      <c r="B172" s="7" t="s">
        <v>198</v>
      </c>
      <c r="C172" s="1" t="s">
        <v>198</v>
      </c>
      <c r="D172" s="1" t="s">
        <v>632</v>
      </c>
      <c r="E172" s="1" t="s">
        <v>649</v>
      </c>
      <c r="F172" s="11" t="s">
        <v>650</v>
      </c>
      <c r="G172" s="1" t="s">
        <v>633</v>
      </c>
      <c r="H172" s="1" t="s">
        <v>258</v>
      </c>
      <c r="I172" s="1" t="s">
        <v>371</v>
      </c>
      <c r="J172" s="1">
        <v>7</v>
      </c>
      <c r="K172" s="1" t="s">
        <v>254</v>
      </c>
      <c r="L172" s="1" t="s">
        <v>254</v>
      </c>
      <c r="M172" s="1" t="s">
        <v>652</v>
      </c>
      <c r="N172" s="7" t="s">
        <v>198</v>
      </c>
      <c r="Q172" s="1">
        <v>1</v>
      </c>
      <c r="AA172" s="1">
        <v>1</v>
      </c>
      <c r="AD172" s="1">
        <v>1</v>
      </c>
      <c r="AL172" s="1">
        <v>0</v>
      </c>
      <c r="AR172" s="1">
        <v>1</v>
      </c>
      <c r="AW172" s="1">
        <v>32</v>
      </c>
      <c r="AX172" s="1">
        <f t="shared" si="70"/>
        <v>5</v>
      </c>
      <c r="AY172" s="1">
        <f t="shared" si="71"/>
        <v>4</v>
      </c>
      <c r="AZ172" s="1">
        <f t="shared" si="72"/>
        <v>0</v>
      </c>
      <c r="BA172" s="1">
        <f t="shared" si="87"/>
        <v>1</v>
      </c>
      <c r="BC172" s="1">
        <v>12</v>
      </c>
      <c r="BD172" s="1">
        <f t="shared" si="89"/>
        <v>1</v>
      </c>
      <c r="BE172" s="1">
        <f t="shared" si="73"/>
        <v>1</v>
      </c>
      <c r="BF172" s="1">
        <f t="shared" si="90"/>
        <v>0</v>
      </c>
      <c r="BG172" s="1">
        <f t="shared" si="91"/>
        <v>0</v>
      </c>
      <c r="BI172" s="1">
        <v>4</v>
      </c>
      <c r="BJ172" s="1">
        <f t="shared" si="92"/>
        <v>0</v>
      </c>
      <c r="BK172" s="1">
        <f t="shared" si="88"/>
        <v>0</v>
      </c>
      <c r="BL172" s="1">
        <f t="shared" si="93"/>
        <v>0</v>
      </c>
      <c r="BM172" s="1">
        <f t="shared" si="94"/>
        <v>0</v>
      </c>
      <c r="BO172" s="1">
        <v>12</v>
      </c>
      <c r="BP172" s="1">
        <f t="shared" si="95"/>
        <v>2</v>
      </c>
      <c r="BQ172" s="1">
        <f t="shared" si="96"/>
        <v>2</v>
      </c>
      <c r="BR172" s="1">
        <f t="shared" si="97"/>
        <v>0</v>
      </c>
      <c r="BS172" s="1">
        <f t="shared" si="98"/>
        <v>0</v>
      </c>
      <c r="BU172" s="1">
        <v>4</v>
      </c>
      <c r="BV172" s="1">
        <f t="shared" si="99"/>
        <v>2</v>
      </c>
      <c r="BW172" s="1">
        <f t="shared" si="84"/>
        <v>1</v>
      </c>
      <c r="BX172" s="1">
        <f t="shared" si="100"/>
        <v>0</v>
      </c>
      <c r="BY172" s="1">
        <f t="shared" si="101"/>
        <v>1</v>
      </c>
    </row>
    <row r="173" spans="2:77" x14ac:dyDescent="0.15">
      <c r="B173" s="7" t="s">
        <v>199</v>
      </c>
      <c r="C173" s="1" t="s">
        <v>199</v>
      </c>
      <c r="D173" s="1" t="s">
        <v>632</v>
      </c>
      <c r="E173" s="1" t="s">
        <v>649</v>
      </c>
      <c r="F173" s="11" t="s">
        <v>650</v>
      </c>
      <c r="G173" s="1" t="s">
        <v>633</v>
      </c>
      <c r="H173" s="1" t="s">
        <v>258</v>
      </c>
      <c r="I173" s="1" t="s">
        <v>265</v>
      </c>
      <c r="J173" s="1">
        <v>5</v>
      </c>
      <c r="K173" s="1" t="s">
        <v>293</v>
      </c>
      <c r="L173" s="1" t="s">
        <v>293</v>
      </c>
      <c r="M173" s="1" t="s">
        <v>645</v>
      </c>
      <c r="N173" s="7" t="s">
        <v>199</v>
      </c>
      <c r="Z173" s="1">
        <v>1</v>
      </c>
      <c r="AA173" s="1">
        <v>0</v>
      </c>
      <c r="AB173" s="1">
        <v>0</v>
      </c>
      <c r="AF173" s="1">
        <v>0</v>
      </c>
      <c r="AG173" s="1">
        <v>0</v>
      </c>
      <c r="AI173" s="1">
        <v>1</v>
      </c>
      <c r="AL173" s="1">
        <v>0</v>
      </c>
      <c r="AS173" s="1">
        <v>0</v>
      </c>
      <c r="AT173" s="1">
        <v>0</v>
      </c>
      <c r="AW173" s="1">
        <v>32</v>
      </c>
      <c r="AX173" s="1">
        <f t="shared" si="70"/>
        <v>9</v>
      </c>
      <c r="AY173" s="1">
        <f t="shared" si="71"/>
        <v>2</v>
      </c>
      <c r="AZ173" s="1">
        <f t="shared" si="72"/>
        <v>0</v>
      </c>
      <c r="BA173" s="1">
        <f t="shared" si="87"/>
        <v>7</v>
      </c>
      <c r="BC173" s="1">
        <v>12</v>
      </c>
      <c r="BD173" s="1">
        <f t="shared" si="89"/>
        <v>2</v>
      </c>
      <c r="BE173" s="1">
        <f t="shared" si="73"/>
        <v>0</v>
      </c>
      <c r="BF173" s="1">
        <f t="shared" si="90"/>
        <v>0</v>
      </c>
      <c r="BG173" s="1">
        <f t="shared" si="91"/>
        <v>2</v>
      </c>
      <c r="BI173" s="1">
        <v>4</v>
      </c>
      <c r="BJ173" s="1">
        <f t="shared" si="92"/>
        <v>0</v>
      </c>
      <c r="BK173" s="1">
        <f t="shared" si="88"/>
        <v>0</v>
      </c>
      <c r="BL173" s="1">
        <f t="shared" si="93"/>
        <v>0</v>
      </c>
      <c r="BM173" s="1">
        <f t="shared" si="94"/>
        <v>0</v>
      </c>
      <c r="BO173" s="1">
        <v>12</v>
      </c>
      <c r="BP173" s="1">
        <f t="shared" si="95"/>
        <v>5</v>
      </c>
      <c r="BQ173" s="1">
        <f t="shared" si="96"/>
        <v>2</v>
      </c>
      <c r="BR173" s="1">
        <f t="shared" si="97"/>
        <v>0</v>
      </c>
      <c r="BS173" s="1">
        <f t="shared" si="98"/>
        <v>3</v>
      </c>
      <c r="BU173" s="1">
        <v>4</v>
      </c>
      <c r="BV173" s="1">
        <f t="shared" si="99"/>
        <v>2</v>
      </c>
      <c r="BW173" s="1">
        <f t="shared" si="84"/>
        <v>0</v>
      </c>
      <c r="BX173" s="1">
        <f t="shared" si="100"/>
        <v>0</v>
      </c>
      <c r="BY173" s="1">
        <f t="shared" si="101"/>
        <v>2</v>
      </c>
    </row>
    <row r="174" spans="2:77" x14ac:dyDescent="0.15">
      <c r="B174" s="7" t="s">
        <v>202</v>
      </c>
      <c r="C174" s="1" t="s">
        <v>202</v>
      </c>
      <c r="D174" s="1" t="s">
        <v>632</v>
      </c>
      <c r="E174" s="1" t="s">
        <v>649</v>
      </c>
      <c r="F174" s="11" t="s">
        <v>650</v>
      </c>
      <c r="G174" s="1" t="s">
        <v>633</v>
      </c>
      <c r="H174" s="1" t="s">
        <v>258</v>
      </c>
      <c r="I174" s="1" t="s">
        <v>265</v>
      </c>
      <c r="J174" s="1">
        <v>5</v>
      </c>
      <c r="K174" s="1" t="s">
        <v>275</v>
      </c>
      <c r="L174" s="1" t="s">
        <v>254</v>
      </c>
      <c r="M174" s="1" t="s">
        <v>645</v>
      </c>
      <c r="N174" s="7" t="s">
        <v>202</v>
      </c>
      <c r="P174" s="1">
        <v>0</v>
      </c>
      <c r="Q174" s="1">
        <v>0</v>
      </c>
      <c r="S174" s="1">
        <v>0</v>
      </c>
      <c r="T174" s="1">
        <v>0</v>
      </c>
      <c r="U174" s="1">
        <v>0</v>
      </c>
      <c r="V174" s="1">
        <v>0</v>
      </c>
      <c r="X174" s="1">
        <v>0</v>
      </c>
      <c r="Y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L174" s="1">
        <v>0</v>
      </c>
      <c r="AM174" s="1">
        <v>0</v>
      </c>
      <c r="AN174" s="1">
        <v>0</v>
      </c>
      <c r="AO174" s="1">
        <v>0</v>
      </c>
      <c r="AQ174" s="1">
        <v>1</v>
      </c>
      <c r="AR174" s="1">
        <v>0</v>
      </c>
      <c r="AS174" s="1">
        <v>0</v>
      </c>
      <c r="AT174" s="1">
        <v>0</v>
      </c>
      <c r="AW174" s="1">
        <v>32</v>
      </c>
      <c r="AX174" s="1">
        <f t="shared" si="70"/>
        <v>24</v>
      </c>
      <c r="AY174" s="1">
        <f t="shared" si="71"/>
        <v>1</v>
      </c>
      <c r="AZ174" s="1">
        <f t="shared" si="72"/>
        <v>0</v>
      </c>
      <c r="BA174" s="1">
        <f t="shared" si="87"/>
        <v>23</v>
      </c>
      <c r="BC174" s="1">
        <v>12</v>
      </c>
      <c r="BD174" s="1">
        <f t="shared" si="89"/>
        <v>10</v>
      </c>
      <c r="BE174" s="1">
        <f t="shared" si="73"/>
        <v>0</v>
      </c>
      <c r="BF174" s="1">
        <f t="shared" si="90"/>
        <v>0</v>
      </c>
      <c r="BG174" s="1">
        <f t="shared" si="91"/>
        <v>10</v>
      </c>
      <c r="BI174" s="1">
        <v>4</v>
      </c>
      <c r="BJ174" s="1">
        <f t="shared" si="92"/>
        <v>3</v>
      </c>
      <c r="BK174" s="1">
        <f t="shared" si="88"/>
        <v>0</v>
      </c>
      <c r="BL174" s="1">
        <f t="shared" si="93"/>
        <v>0</v>
      </c>
      <c r="BM174" s="1">
        <f t="shared" si="94"/>
        <v>3</v>
      </c>
      <c r="BO174" s="1">
        <v>12</v>
      </c>
      <c r="BP174" s="1">
        <f t="shared" si="95"/>
        <v>7</v>
      </c>
      <c r="BQ174" s="1">
        <f t="shared" si="96"/>
        <v>1</v>
      </c>
      <c r="BR174" s="1">
        <f t="shared" si="97"/>
        <v>0</v>
      </c>
      <c r="BS174" s="1">
        <f t="shared" si="98"/>
        <v>6</v>
      </c>
      <c r="BU174" s="1">
        <v>4</v>
      </c>
      <c r="BV174" s="1">
        <f t="shared" si="99"/>
        <v>4</v>
      </c>
      <c r="BW174" s="1">
        <f t="shared" si="84"/>
        <v>0</v>
      </c>
      <c r="BX174" s="1">
        <f t="shared" si="100"/>
        <v>0</v>
      </c>
      <c r="BY174" s="1">
        <f t="shared" si="101"/>
        <v>4</v>
      </c>
    </row>
    <row r="175" spans="2:77" x14ac:dyDescent="0.15">
      <c r="B175" s="7" t="s">
        <v>206</v>
      </c>
      <c r="C175" s="1" t="s">
        <v>206</v>
      </c>
      <c r="D175" s="1" t="s">
        <v>632</v>
      </c>
      <c r="E175" s="1" t="s">
        <v>653</v>
      </c>
      <c r="F175" s="11" t="s">
        <v>650</v>
      </c>
      <c r="G175" s="1" t="s">
        <v>633</v>
      </c>
      <c r="H175" s="1" t="s">
        <v>258</v>
      </c>
      <c r="I175" s="1" t="s">
        <v>278</v>
      </c>
      <c r="J175" s="1">
        <v>4</v>
      </c>
      <c r="K175" s="1" t="s">
        <v>293</v>
      </c>
      <c r="L175" s="1" t="s">
        <v>293</v>
      </c>
      <c r="M175" s="1" t="s">
        <v>654</v>
      </c>
      <c r="N175" s="7" t="s">
        <v>206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U175" s="1">
        <v>0</v>
      </c>
      <c r="W175" s="1">
        <v>1</v>
      </c>
      <c r="X175" s="1">
        <v>0</v>
      </c>
      <c r="Y175" s="1">
        <v>0</v>
      </c>
      <c r="AA175" s="1">
        <v>0</v>
      </c>
      <c r="AB175" s="1">
        <v>0</v>
      </c>
      <c r="AC175" s="1">
        <v>0</v>
      </c>
      <c r="AD175" s="1">
        <v>0</v>
      </c>
      <c r="AJ175" s="1">
        <v>0</v>
      </c>
      <c r="AK175" s="1">
        <v>0</v>
      </c>
      <c r="AL175" s="1">
        <v>0</v>
      </c>
      <c r="AW175" s="1">
        <v>32</v>
      </c>
      <c r="AX175" s="1">
        <f t="shared" si="70"/>
        <v>16</v>
      </c>
      <c r="AY175" s="1">
        <f t="shared" si="71"/>
        <v>1</v>
      </c>
      <c r="AZ175" s="1">
        <f t="shared" si="72"/>
        <v>0</v>
      </c>
      <c r="BA175" s="1">
        <f t="shared" si="87"/>
        <v>15</v>
      </c>
      <c r="BC175" s="1">
        <v>12</v>
      </c>
      <c r="BD175" s="1">
        <f t="shared" si="89"/>
        <v>5</v>
      </c>
      <c r="BE175" s="1">
        <f t="shared" si="73"/>
        <v>0</v>
      </c>
      <c r="BF175" s="1">
        <f t="shared" si="90"/>
        <v>0</v>
      </c>
      <c r="BG175" s="1">
        <f t="shared" si="91"/>
        <v>5</v>
      </c>
      <c r="BI175" s="1">
        <v>4</v>
      </c>
      <c r="BJ175" s="1">
        <f t="shared" si="92"/>
        <v>1</v>
      </c>
      <c r="BK175" s="1">
        <f t="shared" si="88"/>
        <v>0</v>
      </c>
      <c r="BL175" s="1">
        <f t="shared" si="93"/>
        <v>0</v>
      </c>
      <c r="BM175" s="1">
        <f t="shared" si="94"/>
        <v>1</v>
      </c>
      <c r="BO175" s="1">
        <v>12</v>
      </c>
      <c r="BP175" s="1">
        <f t="shared" si="95"/>
        <v>7</v>
      </c>
      <c r="BQ175" s="1">
        <f t="shared" si="96"/>
        <v>1</v>
      </c>
      <c r="BR175" s="1">
        <f t="shared" si="97"/>
        <v>0</v>
      </c>
      <c r="BS175" s="1">
        <f t="shared" si="98"/>
        <v>6</v>
      </c>
      <c r="BU175" s="1">
        <v>4</v>
      </c>
      <c r="BV175" s="1">
        <f t="shared" si="99"/>
        <v>3</v>
      </c>
      <c r="BW175" s="1">
        <f t="shared" si="84"/>
        <v>0</v>
      </c>
      <c r="BX175" s="1">
        <f t="shared" si="100"/>
        <v>0</v>
      </c>
      <c r="BY175" s="1">
        <f t="shared" si="101"/>
        <v>3</v>
      </c>
    </row>
    <row r="176" spans="2:77" x14ac:dyDescent="0.15">
      <c r="B176" s="7" t="s">
        <v>210</v>
      </c>
      <c r="C176" s="12" t="s">
        <v>210</v>
      </c>
      <c r="D176" s="12" t="s">
        <v>632</v>
      </c>
      <c r="E176" s="1" t="s">
        <v>655</v>
      </c>
      <c r="F176" s="11" t="s">
        <v>650</v>
      </c>
      <c r="G176" s="12" t="s">
        <v>633</v>
      </c>
      <c r="H176" s="12" t="s">
        <v>260</v>
      </c>
      <c r="I176" s="12" t="s">
        <v>407</v>
      </c>
      <c r="J176" s="12">
        <v>9</v>
      </c>
      <c r="K176" s="12" t="s">
        <v>254</v>
      </c>
      <c r="L176" s="12" t="s">
        <v>293</v>
      </c>
      <c r="M176" s="12" t="s">
        <v>656</v>
      </c>
      <c r="N176" s="7" t="s">
        <v>210</v>
      </c>
      <c r="P176" s="2" t="s">
        <v>246</v>
      </c>
      <c r="Q176" s="2" t="s">
        <v>246</v>
      </c>
      <c r="R176" s="1">
        <v>0</v>
      </c>
      <c r="W176" s="1">
        <v>0</v>
      </c>
      <c r="Y176" s="1">
        <v>0</v>
      </c>
      <c r="Z176" s="1">
        <v>0</v>
      </c>
      <c r="AA176" s="1">
        <v>0</v>
      </c>
      <c r="AB176" s="1">
        <v>0</v>
      </c>
      <c r="AC176" s="2" t="s">
        <v>246</v>
      </c>
      <c r="AD176" s="2" t="s">
        <v>246</v>
      </c>
      <c r="AE176" s="1">
        <v>0</v>
      </c>
      <c r="AG176" s="1">
        <v>0</v>
      </c>
      <c r="AI176" s="1">
        <v>0</v>
      </c>
      <c r="AJ176" s="1">
        <v>0</v>
      </c>
      <c r="AK176" s="1">
        <v>0</v>
      </c>
      <c r="AL176" s="2" t="s">
        <v>246</v>
      </c>
      <c r="AR176" s="1">
        <v>0</v>
      </c>
      <c r="AS176" s="1">
        <v>0</v>
      </c>
      <c r="AW176" s="1">
        <v>32</v>
      </c>
      <c r="AX176" s="1">
        <f t="shared" si="70"/>
        <v>18</v>
      </c>
      <c r="AY176" s="1">
        <f t="shared" si="71"/>
        <v>0</v>
      </c>
      <c r="AZ176" s="1">
        <f t="shared" si="72"/>
        <v>5</v>
      </c>
      <c r="BA176" s="1">
        <f t="shared" si="87"/>
        <v>13</v>
      </c>
      <c r="BC176" s="1">
        <v>12</v>
      </c>
      <c r="BD176" s="1">
        <f t="shared" si="89"/>
        <v>5</v>
      </c>
      <c r="BE176" s="1">
        <f t="shared" si="73"/>
        <v>0</v>
      </c>
      <c r="BF176" s="1">
        <f t="shared" si="90"/>
        <v>2</v>
      </c>
      <c r="BG176" s="1">
        <f t="shared" si="91"/>
        <v>3</v>
      </c>
      <c r="BI176" s="1">
        <v>4</v>
      </c>
      <c r="BJ176" s="1">
        <f t="shared" si="92"/>
        <v>0</v>
      </c>
      <c r="BK176" s="1">
        <f t="shared" si="88"/>
        <v>0</v>
      </c>
      <c r="BL176" s="1">
        <f t="shared" si="93"/>
        <v>0</v>
      </c>
      <c r="BM176" s="1">
        <f t="shared" si="94"/>
        <v>0</v>
      </c>
      <c r="BO176" s="1">
        <v>12</v>
      </c>
      <c r="BP176" s="1">
        <f t="shared" si="95"/>
        <v>10</v>
      </c>
      <c r="BQ176" s="1">
        <f t="shared" si="96"/>
        <v>0</v>
      </c>
      <c r="BR176" s="1">
        <f t="shared" si="97"/>
        <v>0</v>
      </c>
      <c r="BS176" s="1">
        <f t="shared" si="98"/>
        <v>10</v>
      </c>
      <c r="BU176" s="1">
        <v>4</v>
      </c>
      <c r="BV176" s="1">
        <f t="shared" si="99"/>
        <v>3</v>
      </c>
      <c r="BW176" s="1">
        <f t="shared" si="84"/>
        <v>0</v>
      </c>
      <c r="BX176" s="1">
        <f t="shared" si="100"/>
        <v>3</v>
      </c>
      <c r="BY176" s="1">
        <f t="shared" si="101"/>
        <v>0</v>
      </c>
    </row>
    <row r="177" spans="2:77" x14ac:dyDescent="0.15">
      <c r="B177" s="7" t="s">
        <v>212</v>
      </c>
      <c r="C177" s="12" t="s">
        <v>212</v>
      </c>
      <c r="D177" s="12" t="s">
        <v>632</v>
      </c>
      <c r="E177" s="1" t="s">
        <v>657</v>
      </c>
      <c r="F177" s="11" t="s">
        <v>650</v>
      </c>
      <c r="G177" s="12" t="s">
        <v>633</v>
      </c>
      <c r="H177" s="12" t="s">
        <v>260</v>
      </c>
      <c r="I177" s="12" t="s">
        <v>371</v>
      </c>
      <c r="J177" s="12">
        <v>7</v>
      </c>
      <c r="K177" s="12" t="s">
        <v>254</v>
      </c>
      <c r="L177" s="12" t="s">
        <v>293</v>
      </c>
      <c r="M177" s="12" t="s">
        <v>658</v>
      </c>
      <c r="N177" s="7" t="s">
        <v>212</v>
      </c>
      <c r="O177" s="1">
        <v>0</v>
      </c>
      <c r="P177" s="1">
        <v>1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Y177" s="1">
        <v>0</v>
      </c>
      <c r="Z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Q177" s="1">
        <v>0</v>
      </c>
      <c r="AR177" s="1">
        <v>0</v>
      </c>
      <c r="AS177" s="1">
        <v>0</v>
      </c>
      <c r="AT177" s="1">
        <v>0</v>
      </c>
      <c r="AW177" s="1">
        <v>32</v>
      </c>
      <c r="AX177" s="1">
        <f t="shared" si="70"/>
        <v>20</v>
      </c>
      <c r="AY177" s="1">
        <f t="shared" si="71"/>
        <v>1</v>
      </c>
      <c r="AZ177" s="1">
        <f t="shared" si="72"/>
        <v>0</v>
      </c>
      <c r="BA177" s="1">
        <f t="shared" si="87"/>
        <v>19</v>
      </c>
      <c r="BC177" s="1">
        <v>12</v>
      </c>
      <c r="BD177" s="1">
        <f t="shared" si="89"/>
        <v>8</v>
      </c>
      <c r="BE177" s="1">
        <f t="shared" si="73"/>
        <v>1</v>
      </c>
      <c r="BF177" s="1">
        <f t="shared" si="90"/>
        <v>0</v>
      </c>
      <c r="BG177" s="1">
        <f t="shared" si="91"/>
        <v>7</v>
      </c>
      <c r="BI177" s="1">
        <v>4</v>
      </c>
      <c r="BJ177" s="1">
        <f t="shared" si="92"/>
        <v>2</v>
      </c>
      <c r="BK177" s="1">
        <f t="shared" si="88"/>
        <v>0</v>
      </c>
      <c r="BL177" s="1">
        <f t="shared" si="93"/>
        <v>0</v>
      </c>
      <c r="BM177" s="1">
        <f t="shared" si="94"/>
        <v>2</v>
      </c>
      <c r="BO177" s="1">
        <v>12</v>
      </c>
      <c r="BP177" s="1">
        <f t="shared" si="95"/>
        <v>8</v>
      </c>
      <c r="BQ177" s="1">
        <f t="shared" si="96"/>
        <v>0</v>
      </c>
      <c r="BR177" s="1">
        <f t="shared" si="97"/>
        <v>0</v>
      </c>
      <c r="BS177" s="1">
        <f t="shared" si="98"/>
        <v>8</v>
      </c>
      <c r="BU177" s="1">
        <v>4</v>
      </c>
      <c r="BV177" s="1">
        <f t="shared" si="99"/>
        <v>2</v>
      </c>
      <c r="BW177" s="1">
        <f t="shared" si="84"/>
        <v>0</v>
      </c>
      <c r="BX177" s="1">
        <f t="shared" si="100"/>
        <v>0</v>
      </c>
      <c r="BY177" s="1">
        <f t="shared" si="101"/>
        <v>2</v>
      </c>
    </row>
    <row r="178" spans="2:77" x14ac:dyDescent="0.15">
      <c r="B178" s="7" t="s">
        <v>217</v>
      </c>
      <c r="C178" s="12" t="s">
        <v>217</v>
      </c>
      <c r="D178" s="12" t="s">
        <v>632</v>
      </c>
      <c r="E178" s="1" t="s">
        <v>659</v>
      </c>
      <c r="F178" s="11" t="s">
        <v>650</v>
      </c>
      <c r="G178" s="12" t="s">
        <v>633</v>
      </c>
      <c r="H178" s="12" t="s">
        <v>260</v>
      </c>
      <c r="I178" s="12" t="s">
        <v>265</v>
      </c>
      <c r="J178" s="12">
        <v>5</v>
      </c>
      <c r="K178" s="12" t="s">
        <v>254</v>
      </c>
      <c r="L178" s="12" t="s">
        <v>293</v>
      </c>
      <c r="M178" s="12" t="s">
        <v>660</v>
      </c>
      <c r="N178" s="7" t="s">
        <v>217</v>
      </c>
      <c r="X178" s="1">
        <v>0</v>
      </c>
      <c r="AA178" s="1">
        <v>0</v>
      </c>
      <c r="AB178" s="1">
        <v>0</v>
      </c>
      <c r="AW178" s="1">
        <v>32</v>
      </c>
      <c r="AX178" s="1">
        <f t="shared" si="70"/>
        <v>3</v>
      </c>
      <c r="AY178" s="1">
        <f t="shared" si="71"/>
        <v>0</v>
      </c>
      <c r="AZ178" s="1">
        <f t="shared" si="72"/>
        <v>0</v>
      </c>
      <c r="BA178" s="1">
        <f t="shared" si="87"/>
        <v>3</v>
      </c>
      <c r="BC178" s="1">
        <v>12</v>
      </c>
      <c r="BD178" s="1">
        <f t="shared" si="89"/>
        <v>0</v>
      </c>
      <c r="BE178" s="1">
        <f t="shared" si="73"/>
        <v>0</v>
      </c>
      <c r="BF178" s="1">
        <f t="shared" si="90"/>
        <v>0</v>
      </c>
      <c r="BG178" s="1">
        <f t="shared" si="91"/>
        <v>0</v>
      </c>
      <c r="BI178" s="1">
        <v>4</v>
      </c>
      <c r="BJ178" s="1">
        <f t="shared" si="92"/>
        <v>0</v>
      </c>
      <c r="BK178" s="1">
        <f t="shared" si="88"/>
        <v>0</v>
      </c>
      <c r="BL178" s="1">
        <f t="shared" si="93"/>
        <v>0</v>
      </c>
      <c r="BM178" s="1">
        <f t="shared" si="94"/>
        <v>0</v>
      </c>
      <c r="BO178" s="1">
        <v>12</v>
      </c>
      <c r="BP178" s="1">
        <f t="shared" si="95"/>
        <v>3</v>
      </c>
      <c r="BQ178" s="1">
        <f t="shared" si="96"/>
        <v>0</v>
      </c>
      <c r="BR178" s="1">
        <f t="shared" si="97"/>
        <v>0</v>
      </c>
      <c r="BS178" s="1">
        <f t="shared" si="98"/>
        <v>3</v>
      </c>
      <c r="BU178" s="1">
        <v>4</v>
      </c>
      <c r="BV178" s="1">
        <f t="shared" si="99"/>
        <v>0</v>
      </c>
      <c r="BW178" s="1">
        <f t="shared" si="84"/>
        <v>0</v>
      </c>
      <c r="BX178" s="1">
        <f t="shared" si="100"/>
        <v>0</v>
      </c>
      <c r="BY178" s="1">
        <f t="shared" si="101"/>
        <v>0</v>
      </c>
    </row>
    <row r="179" spans="2:77" x14ac:dyDescent="0.15">
      <c r="B179" s="7" t="s">
        <v>216</v>
      </c>
      <c r="C179" s="12" t="s">
        <v>216</v>
      </c>
      <c r="D179" s="12" t="s">
        <v>632</v>
      </c>
      <c r="E179" s="1" t="s">
        <v>661</v>
      </c>
      <c r="F179" s="11" t="s">
        <v>662</v>
      </c>
      <c r="G179" s="12" t="s">
        <v>633</v>
      </c>
      <c r="H179" s="12" t="s">
        <v>260</v>
      </c>
      <c r="I179" s="12" t="s">
        <v>275</v>
      </c>
      <c r="J179" s="12" t="s">
        <v>275</v>
      </c>
      <c r="K179" s="12" t="s">
        <v>293</v>
      </c>
      <c r="L179" s="12" t="s">
        <v>293</v>
      </c>
      <c r="M179" s="12" t="s">
        <v>634</v>
      </c>
      <c r="N179" s="7" t="s">
        <v>216</v>
      </c>
      <c r="O179" s="1">
        <v>0</v>
      </c>
      <c r="P179" s="1">
        <v>1</v>
      </c>
      <c r="Q179" s="1">
        <v>0</v>
      </c>
      <c r="R179" s="1">
        <v>0</v>
      </c>
      <c r="S179" s="1">
        <v>0</v>
      </c>
      <c r="T179" s="1">
        <v>0</v>
      </c>
      <c r="U179" s="1">
        <v>1</v>
      </c>
      <c r="V179" s="1">
        <v>0</v>
      </c>
      <c r="X179" s="1">
        <v>1</v>
      </c>
      <c r="Z179" s="1">
        <v>1</v>
      </c>
      <c r="AD179" s="1">
        <v>1</v>
      </c>
      <c r="AF179" s="1">
        <v>0</v>
      </c>
      <c r="AG179" s="1">
        <v>0</v>
      </c>
      <c r="AJ179" s="1">
        <v>1</v>
      </c>
      <c r="AL179" s="1">
        <v>0</v>
      </c>
      <c r="AN179" s="1">
        <v>0</v>
      </c>
      <c r="AO179" s="1">
        <v>0</v>
      </c>
      <c r="AW179" s="1">
        <v>32</v>
      </c>
      <c r="AX179" s="1">
        <f t="shared" si="70"/>
        <v>17</v>
      </c>
      <c r="AY179" s="1">
        <f t="shared" si="71"/>
        <v>6</v>
      </c>
      <c r="AZ179" s="1">
        <f t="shared" si="72"/>
        <v>0</v>
      </c>
      <c r="BA179" s="1">
        <f t="shared" si="87"/>
        <v>11</v>
      </c>
      <c r="BC179" s="1">
        <v>12</v>
      </c>
      <c r="BD179" s="1">
        <f t="shared" si="89"/>
        <v>10</v>
      </c>
      <c r="BE179" s="1">
        <f t="shared" si="73"/>
        <v>1</v>
      </c>
      <c r="BF179" s="1">
        <f t="shared" si="90"/>
        <v>0</v>
      </c>
      <c r="BG179" s="1">
        <f t="shared" si="91"/>
        <v>9</v>
      </c>
      <c r="BI179" s="1">
        <v>4</v>
      </c>
      <c r="BJ179" s="1">
        <f t="shared" si="92"/>
        <v>2</v>
      </c>
      <c r="BK179" s="1">
        <f t="shared" si="88"/>
        <v>1</v>
      </c>
      <c r="BL179" s="1">
        <f t="shared" si="93"/>
        <v>0</v>
      </c>
      <c r="BM179" s="1">
        <f t="shared" si="94"/>
        <v>1</v>
      </c>
      <c r="BO179" s="1">
        <v>12</v>
      </c>
      <c r="BP179" s="1">
        <f t="shared" si="95"/>
        <v>3</v>
      </c>
      <c r="BQ179" s="1">
        <f t="shared" si="96"/>
        <v>3</v>
      </c>
      <c r="BR179" s="1">
        <f t="shared" si="97"/>
        <v>0</v>
      </c>
      <c r="BS179" s="1">
        <f t="shared" si="98"/>
        <v>0</v>
      </c>
      <c r="BU179" s="1">
        <v>4</v>
      </c>
      <c r="BV179" s="1">
        <f t="shared" si="99"/>
        <v>2</v>
      </c>
      <c r="BW179" s="1">
        <f t="shared" si="84"/>
        <v>1</v>
      </c>
      <c r="BX179" s="1">
        <f t="shared" si="100"/>
        <v>0</v>
      </c>
      <c r="BY179" s="1">
        <f t="shared" si="101"/>
        <v>1</v>
      </c>
    </row>
    <row r="180" spans="2:77" x14ac:dyDescent="0.15">
      <c r="B180" s="7" t="s">
        <v>205</v>
      </c>
      <c r="C180" s="1" t="s">
        <v>205</v>
      </c>
      <c r="D180" s="1" t="s">
        <v>632</v>
      </c>
      <c r="E180" s="1" t="s">
        <v>663</v>
      </c>
      <c r="F180" s="11" t="s">
        <v>664</v>
      </c>
      <c r="G180" s="1" t="s">
        <v>633</v>
      </c>
      <c r="H180" s="1" t="s">
        <v>258</v>
      </c>
      <c r="I180" s="1" t="s">
        <v>270</v>
      </c>
      <c r="J180" s="1">
        <v>6</v>
      </c>
      <c r="K180" s="1" t="s">
        <v>254</v>
      </c>
      <c r="L180" s="1" t="s">
        <v>293</v>
      </c>
      <c r="M180" s="1" t="s">
        <v>665</v>
      </c>
      <c r="N180" s="7" t="s">
        <v>205</v>
      </c>
      <c r="P180" s="1">
        <v>0</v>
      </c>
      <c r="Q180" s="1">
        <v>0</v>
      </c>
      <c r="S180" s="1">
        <v>0</v>
      </c>
      <c r="U180" s="1">
        <v>0</v>
      </c>
      <c r="V180" s="1">
        <v>0</v>
      </c>
      <c r="X180" s="1">
        <v>0</v>
      </c>
      <c r="Y180" s="1">
        <v>0</v>
      </c>
      <c r="AA180" s="1">
        <v>0</v>
      </c>
      <c r="AD180" s="1">
        <v>0</v>
      </c>
      <c r="AE180" s="1">
        <v>0</v>
      </c>
      <c r="AF180" s="1">
        <v>0</v>
      </c>
      <c r="AH180" s="1">
        <v>0</v>
      </c>
      <c r="AI180" s="1">
        <v>0</v>
      </c>
      <c r="AJ180" s="1">
        <v>0</v>
      </c>
      <c r="AL180" s="1">
        <v>0</v>
      </c>
      <c r="AM180" s="1">
        <v>0</v>
      </c>
      <c r="AN180" s="1">
        <v>1</v>
      </c>
      <c r="AO180" s="1">
        <v>0</v>
      </c>
      <c r="AP180" s="1">
        <v>0</v>
      </c>
      <c r="AR180" s="1">
        <v>0</v>
      </c>
      <c r="AS180" s="1">
        <v>0</v>
      </c>
      <c r="AW180" s="1">
        <v>32</v>
      </c>
      <c r="AX180" s="1">
        <f t="shared" si="70"/>
        <v>21</v>
      </c>
      <c r="AY180" s="1">
        <f t="shared" si="71"/>
        <v>1</v>
      </c>
      <c r="AZ180" s="1">
        <f t="shared" si="72"/>
        <v>0</v>
      </c>
      <c r="BA180" s="1">
        <f t="shared" si="87"/>
        <v>20</v>
      </c>
      <c r="BC180" s="1">
        <v>12</v>
      </c>
      <c r="BD180" s="1">
        <f t="shared" si="89"/>
        <v>8</v>
      </c>
      <c r="BE180" s="1">
        <f t="shared" si="73"/>
        <v>1</v>
      </c>
      <c r="BF180" s="1">
        <f t="shared" si="90"/>
        <v>0</v>
      </c>
      <c r="BG180" s="1">
        <f t="shared" si="91"/>
        <v>7</v>
      </c>
      <c r="BI180" s="1">
        <v>4</v>
      </c>
      <c r="BJ180" s="1">
        <f t="shared" si="92"/>
        <v>4</v>
      </c>
      <c r="BK180" s="1">
        <f t="shared" si="88"/>
        <v>0</v>
      </c>
      <c r="BL180" s="1">
        <f t="shared" si="93"/>
        <v>0</v>
      </c>
      <c r="BM180" s="1">
        <f t="shared" si="94"/>
        <v>4</v>
      </c>
      <c r="BO180" s="1">
        <v>12</v>
      </c>
      <c r="BP180" s="1">
        <f t="shared" si="95"/>
        <v>7</v>
      </c>
      <c r="BQ180" s="1">
        <f t="shared" si="96"/>
        <v>0</v>
      </c>
      <c r="BR180" s="1">
        <f t="shared" si="97"/>
        <v>0</v>
      </c>
      <c r="BS180" s="1">
        <f t="shared" si="98"/>
        <v>7</v>
      </c>
      <c r="BU180" s="1">
        <v>4</v>
      </c>
      <c r="BV180" s="1">
        <f t="shared" si="99"/>
        <v>2</v>
      </c>
      <c r="BW180" s="1">
        <f t="shared" si="84"/>
        <v>0</v>
      </c>
      <c r="BX180" s="1">
        <f t="shared" si="100"/>
        <v>0</v>
      </c>
      <c r="BY180" s="1">
        <f t="shared" si="101"/>
        <v>2</v>
      </c>
    </row>
    <row r="181" spans="2:77" x14ac:dyDescent="0.15">
      <c r="B181" s="7" t="s">
        <v>207</v>
      </c>
      <c r="C181" s="1" t="s">
        <v>207</v>
      </c>
      <c r="D181" s="1" t="s">
        <v>632</v>
      </c>
      <c r="E181" s="1" t="s">
        <v>666</v>
      </c>
      <c r="F181" s="11" t="s">
        <v>664</v>
      </c>
      <c r="G181" s="1" t="s">
        <v>633</v>
      </c>
      <c r="H181" s="1" t="s">
        <v>258</v>
      </c>
      <c r="I181" s="1" t="s">
        <v>278</v>
      </c>
      <c r="J181" s="1">
        <v>4</v>
      </c>
      <c r="K181" s="1" t="s">
        <v>260</v>
      </c>
      <c r="L181" s="1" t="s">
        <v>260</v>
      </c>
      <c r="M181" s="1" t="s">
        <v>654</v>
      </c>
      <c r="N181" s="7" t="s">
        <v>207</v>
      </c>
      <c r="O181" s="1">
        <v>0</v>
      </c>
      <c r="P181" s="1">
        <v>0</v>
      </c>
      <c r="Q181" s="1">
        <v>0</v>
      </c>
      <c r="R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AA181" s="1">
        <v>0</v>
      </c>
      <c r="AC181" s="1">
        <v>0</v>
      </c>
      <c r="AD181" s="1">
        <v>0</v>
      </c>
      <c r="AE181" s="1">
        <v>0</v>
      </c>
      <c r="AG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1</v>
      </c>
      <c r="AR181" s="1">
        <v>1</v>
      </c>
      <c r="AS181" s="1">
        <v>0</v>
      </c>
      <c r="AT181" s="1">
        <v>0</v>
      </c>
      <c r="AW181" s="1">
        <v>32</v>
      </c>
      <c r="AX181" s="1">
        <f t="shared" si="70"/>
        <v>25</v>
      </c>
      <c r="AY181" s="1">
        <f t="shared" si="71"/>
        <v>2</v>
      </c>
      <c r="AZ181" s="1">
        <f t="shared" si="72"/>
        <v>0</v>
      </c>
      <c r="BA181" s="1">
        <f t="shared" si="87"/>
        <v>23</v>
      </c>
      <c r="BC181" s="1">
        <v>12</v>
      </c>
      <c r="BD181" s="1">
        <f t="shared" si="89"/>
        <v>9</v>
      </c>
      <c r="BE181" s="1">
        <f t="shared" si="73"/>
        <v>0</v>
      </c>
      <c r="BF181" s="1">
        <f t="shared" si="90"/>
        <v>0</v>
      </c>
      <c r="BG181" s="1">
        <f t="shared" si="91"/>
        <v>9</v>
      </c>
      <c r="BI181" s="1">
        <v>4</v>
      </c>
      <c r="BJ181" s="1">
        <f t="shared" si="92"/>
        <v>3</v>
      </c>
      <c r="BK181" s="1">
        <f t="shared" si="88"/>
        <v>0</v>
      </c>
      <c r="BL181" s="1">
        <f t="shared" si="93"/>
        <v>0</v>
      </c>
      <c r="BM181" s="1">
        <f t="shared" si="94"/>
        <v>3</v>
      </c>
      <c r="BO181" s="1">
        <v>12</v>
      </c>
      <c r="BP181" s="1">
        <f t="shared" si="95"/>
        <v>9</v>
      </c>
      <c r="BQ181" s="1">
        <f t="shared" si="96"/>
        <v>2</v>
      </c>
      <c r="BR181" s="1">
        <f t="shared" si="97"/>
        <v>0</v>
      </c>
      <c r="BS181" s="1">
        <f t="shared" si="98"/>
        <v>7</v>
      </c>
      <c r="BU181" s="1">
        <v>4</v>
      </c>
      <c r="BV181" s="1">
        <f t="shared" si="99"/>
        <v>4</v>
      </c>
      <c r="BW181" s="1">
        <f t="shared" si="84"/>
        <v>0</v>
      </c>
      <c r="BX181" s="1">
        <f t="shared" si="100"/>
        <v>0</v>
      </c>
      <c r="BY181" s="1">
        <f t="shared" si="101"/>
        <v>4</v>
      </c>
    </row>
    <row r="182" spans="2:77" x14ac:dyDescent="0.15">
      <c r="B182" s="7" t="s">
        <v>215</v>
      </c>
      <c r="C182" s="12" t="s">
        <v>215</v>
      </c>
      <c r="D182" s="12" t="s">
        <v>632</v>
      </c>
      <c r="E182" s="1" t="s">
        <v>667</v>
      </c>
      <c r="F182" s="11" t="s">
        <v>664</v>
      </c>
      <c r="G182" s="12" t="s">
        <v>633</v>
      </c>
      <c r="H182" s="12" t="s">
        <v>260</v>
      </c>
      <c r="I182" s="12" t="s">
        <v>278</v>
      </c>
      <c r="J182" s="12">
        <v>4</v>
      </c>
      <c r="K182" s="12" t="s">
        <v>260</v>
      </c>
      <c r="L182" s="12" t="s">
        <v>260</v>
      </c>
      <c r="M182" s="12" t="s">
        <v>668</v>
      </c>
      <c r="N182" s="7" t="s">
        <v>215</v>
      </c>
      <c r="O182" s="1">
        <v>0</v>
      </c>
      <c r="Q182" s="1">
        <v>0</v>
      </c>
      <c r="R182" s="1">
        <v>0</v>
      </c>
      <c r="T182" s="1">
        <v>0</v>
      </c>
      <c r="U182" s="1">
        <v>0</v>
      </c>
      <c r="V182" s="1">
        <v>0</v>
      </c>
      <c r="X182" s="1">
        <v>0</v>
      </c>
      <c r="Y182" s="1">
        <v>0</v>
      </c>
      <c r="AA182" s="1">
        <v>0</v>
      </c>
      <c r="AC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N182" s="1">
        <v>0</v>
      </c>
      <c r="AO182" s="1">
        <v>0</v>
      </c>
      <c r="AP182" s="1">
        <v>0</v>
      </c>
      <c r="AQ182" s="1">
        <v>0</v>
      </c>
      <c r="AT182" s="1">
        <v>0</v>
      </c>
      <c r="AW182" s="1">
        <v>32</v>
      </c>
      <c r="AX182" s="1">
        <f t="shared" si="70"/>
        <v>22</v>
      </c>
      <c r="AY182" s="1">
        <f t="shared" si="71"/>
        <v>0</v>
      </c>
      <c r="AZ182" s="1">
        <f t="shared" si="72"/>
        <v>0</v>
      </c>
      <c r="BA182" s="1">
        <f t="shared" si="87"/>
        <v>22</v>
      </c>
      <c r="BC182" s="1">
        <v>12</v>
      </c>
      <c r="BD182" s="1">
        <f t="shared" si="89"/>
        <v>8</v>
      </c>
      <c r="BE182" s="1">
        <f t="shared" si="73"/>
        <v>0</v>
      </c>
      <c r="BF182" s="1">
        <f t="shared" si="90"/>
        <v>0</v>
      </c>
      <c r="BG182" s="1">
        <f t="shared" si="91"/>
        <v>8</v>
      </c>
      <c r="BI182" s="1">
        <v>4</v>
      </c>
      <c r="BJ182" s="1">
        <f t="shared" si="92"/>
        <v>4</v>
      </c>
      <c r="BK182" s="1">
        <f t="shared" ref="BK182:BK194" si="102">(SUM(U182:V182))+AH182+AP182</f>
        <v>0</v>
      </c>
      <c r="BL182" s="1">
        <f t="shared" si="93"/>
        <v>0</v>
      </c>
      <c r="BM182" s="1">
        <f t="shared" si="94"/>
        <v>4</v>
      </c>
      <c r="BO182" s="1">
        <v>12</v>
      </c>
      <c r="BP182" s="1">
        <f t="shared" si="95"/>
        <v>7</v>
      </c>
      <c r="BQ182" s="1">
        <f t="shared" si="96"/>
        <v>0</v>
      </c>
      <c r="BR182" s="1">
        <f t="shared" si="97"/>
        <v>0</v>
      </c>
      <c r="BS182" s="1">
        <f t="shared" si="98"/>
        <v>7</v>
      </c>
      <c r="BU182" s="1">
        <v>4</v>
      </c>
      <c r="BV182" s="1">
        <f t="shared" si="99"/>
        <v>3</v>
      </c>
      <c r="BW182" s="1">
        <f t="shared" si="84"/>
        <v>0</v>
      </c>
      <c r="BX182" s="1">
        <f t="shared" si="100"/>
        <v>0</v>
      </c>
      <c r="BY182" s="1">
        <f t="shared" si="101"/>
        <v>3</v>
      </c>
    </row>
    <row r="183" spans="2:77" x14ac:dyDescent="0.15">
      <c r="B183" s="7" t="s">
        <v>218</v>
      </c>
      <c r="C183" s="12" t="s">
        <v>218</v>
      </c>
      <c r="D183" s="12" t="s">
        <v>632</v>
      </c>
      <c r="E183" s="1" t="s">
        <v>669</v>
      </c>
      <c r="F183" s="11" t="s">
        <v>664</v>
      </c>
      <c r="G183" s="12" t="s">
        <v>633</v>
      </c>
      <c r="H183" s="12" t="s">
        <v>260</v>
      </c>
      <c r="I183" s="12" t="s">
        <v>371</v>
      </c>
      <c r="J183" s="12">
        <v>7</v>
      </c>
      <c r="K183" s="12" t="s">
        <v>254</v>
      </c>
      <c r="L183" s="12" t="s">
        <v>293</v>
      </c>
      <c r="M183" s="12" t="s">
        <v>658</v>
      </c>
      <c r="N183" s="7" t="s">
        <v>218</v>
      </c>
      <c r="O183" s="1">
        <v>0</v>
      </c>
      <c r="P183" s="1">
        <v>0</v>
      </c>
      <c r="R183" s="1">
        <v>0</v>
      </c>
      <c r="S183" s="1">
        <v>0</v>
      </c>
      <c r="T183" s="1">
        <v>1</v>
      </c>
      <c r="Y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K183" s="1">
        <v>0</v>
      </c>
      <c r="AM183" s="1">
        <v>0</v>
      </c>
      <c r="AN183" s="1">
        <v>0</v>
      </c>
      <c r="AO183" s="1">
        <v>0</v>
      </c>
      <c r="AT183" s="1">
        <v>0</v>
      </c>
      <c r="AW183" s="1">
        <v>32</v>
      </c>
      <c r="AX183" s="1">
        <f t="shared" si="70"/>
        <v>17</v>
      </c>
      <c r="AY183" s="1">
        <f t="shared" si="71"/>
        <v>1</v>
      </c>
      <c r="AZ183" s="1">
        <f t="shared" si="72"/>
        <v>0</v>
      </c>
      <c r="BA183" s="1">
        <f t="shared" si="87"/>
        <v>16</v>
      </c>
      <c r="BC183" s="1">
        <v>12</v>
      </c>
      <c r="BD183" s="1">
        <f t="shared" si="89"/>
        <v>11</v>
      </c>
      <c r="BE183" s="1">
        <f t="shared" si="73"/>
        <v>1</v>
      </c>
      <c r="BF183" s="1">
        <f t="shared" si="90"/>
        <v>0</v>
      </c>
      <c r="BG183" s="1">
        <f t="shared" si="91"/>
        <v>10</v>
      </c>
      <c r="BI183" s="1">
        <v>4</v>
      </c>
      <c r="BJ183" s="1">
        <f t="shared" si="92"/>
        <v>1</v>
      </c>
      <c r="BK183" s="1">
        <f t="shared" si="102"/>
        <v>0</v>
      </c>
      <c r="BL183" s="1">
        <f t="shared" si="93"/>
        <v>0</v>
      </c>
      <c r="BM183" s="1">
        <f t="shared" si="94"/>
        <v>1</v>
      </c>
      <c r="BO183" s="1">
        <v>12</v>
      </c>
      <c r="BP183" s="1">
        <f t="shared" si="95"/>
        <v>2</v>
      </c>
      <c r="BQ183" s="1">
        <f t="shared" si="96"/>
        <v>0</v>
      </c>
      <c r="BR183" s="1">
        <f t="shared" si="97"/>
        <v>0</v>
      </c>
      <c r="BS183" s="1">
        <f t="shared" si="98"/>
        <v>2</v>
      </c>
      <c r="BU183" s="1">
        <v>4</v>
      </c>
      <c r="BV183" s="1">
        <f t="shared" si="99"/>
        <v>3</v>
      </c>
      <c r="BW183" s="1">
        <f t="shared" si="84"/>
        <v>0</v>
      </c>
      <c r="BX183" s="1">
        <f t="shared" si="100"/>
        <v>0</v>
      </c>
      <c r="BY183" s="1">
        <f t="shared" si="101"/>
        <v>3</v>
      </c>
    </row>
    <row r="184" spans="2:77" x14ac:dyDescent="0.15">
      <c r="B184" s="7" t="s">
        <v>219</v>
      </c>
      <c r="C184" s="12" t="s">
        <v>219</v>
      </c>
      <c r="D184" s="12" t="s">
        <v>632</v>
      </c>
      <c r="E184" s="1" t="s">
        <v>670</v>
      </c>
      <c r="F184" s="11" t="s">
        <v>664</v>
      </c>
      <c r="G184" s="12" t="s">
        <v>633</v>
      </c>
      <c r="H184" s="12" t="s">
        <v>260</v>
      </c>
      <c r="I184" s="12" t="s">
        <v>265</v>
      </c>
      <c r="J184" s="12">
        <v>5</v>
      </c>
      <c r="K184" s="12" t="s">
        <v>254</v>
      </c>
      <c r="L184" s="12" t="s">
        <v>293</v>
      </c>
      <c r="M184" s="12" t="s">
        <v>660</v>
      </c>
      <c r="N184" s="7" t="s">
        <v>219</v>
      </c>
      <c r="O184" s="1">
        <v>0</v>
      </c>
      <c r="P184" s="1">
        <v>0</v>
      </c>
      <c r="R184" s="1">
        <v>0</v>
      </c>
      <c r="S184" s="1">
        <v>0</v>
      </c>
      <c r="T184" s="1">
        <v>0</v>
      </c>
      <c r="U184" s="1">
        <v>0</v>
      </c>
      <c r="W184" s="1">
        <v>1</v>
      </c>
      <c r="X184" s="1">
        <v>0</v>
      </c>
      <c r="Y184" s="1">
        <v>0</v>
      </c>
      <c r="Z184" s="1">
        <v>1</v>
      </c>
      <c r="AA184" s="1">
        <v>0</v>
      </c>
      <c r="AB184" s="1">
        <v>0</v>
      </c>
      <c r="AC184" s="1">
        <v>0</v>
      </c>
      <c r="AD184" s="1">
        <v>0</v>
      </c>
      <c r="AW184" s="1">
        <v>32</v>
      </c>
      <c r="AX184" s="1">
        <f t="shared" si="70"/>
        <v>14</v>
      </c>
      <c r="AY184" s="1">
        <f t="shared" si="71"/>
        <v>2</v>
      </c>
      <c r="AZ184" s="1">
        <f t="shared" si="72"/>
        <v>0</v>
      </c>
      <c r="BA184" s="1">
        <f t="shared" si="87"/>
        <v>12</v>
      </c>
      <c r="BC184" s="1">
        <v>12</v>
      </c>
      <c r="BD184" s="1">
        <f t="shared" si="89"/>
        <v>5</v>
      </c>
      <c r="BE184" s="1">
        <f t="shared" si="73"/>
        <v>0</v>
      </c>
      <c r="BF184" s="1">
        <f t="shared" si="90"/>
        <v>0</v>
      </c>
      <c r="BG184" s="1">
        <f t="shared" si="91"/>
        <v>5</v>
      </c>
      <c r="BI184" s="1">
        <v>4</v>
      </c>
      <c r="BJ184" s="1">
        <f t="shared" si="92"/>
        <v>1</v>
      </c>
      <c r="BK184" s="1">
        <f t="shared" si="102"/>
        <v>0</v>
      </c>
      <c r="BL184" s="1">
        <f t="shared" si="93"/>
        <v>0</v>
      </c>
      <c r="BM184" s="1">
        <f t="shared" si="94"/>
        <v>1</v>
      </c>
      <c r="BO184" s="1">
        <v>12</v>
      </c>
      <c r="BP184" s="1">
        <f t="shared" si="95"/>
        <v>6</v>
      </c>
      <c r="BQ184" s="1">
        <f t="shared" si="96"/>
        <v>2</v>
      </c>
      <c r="BR184" s="1">
        <f t="shared" si="97"/>
        <v>0</v>
      </c>
      <c r="BS184" s="1">
        <f t="shared" si="98"/>
        <v>4</v>
      </c>
      <c r="BU184" s="1">
        <v>4</v>
      </c>
      <c r="BV184" s="1">
        <f t="shared" si="99"/>
        <v>2</v>
      </c>
      <c r="BW184" s="1">
        <f t="shared" si="84"/>
        <v>0</v>
      </c>
      <c r="BX184" s="1">
        <f t="shared" si="100"/>
        <v>0</v>
      </c>
      <c r="BY184" s="1">
        <f t="shared" si="101"/>
        <v>2</v>
      </c>
    </row>
    <row r="185" spans="2:77" x14ac:dyDescent="0.15">
      <c r="B185" s="7" t="s">
        <v>204</v>
      </c>
      <c r="C185" s="1" t="s">
        <v>204</v>
      </c>
      <c r="D185" s="1" t="s">
        <v>632</v>
      </c>
      <c r="E185" s="1" t="s">
        <v>671</v>
      </c>
      <c r="F185" s="11" t="s">
        <v>672</v>
      </c>
      <c r="G185" s="1" t="s">
        <v>633</v>
      </c>
      <c r="H185" s="1" t="s">
        <v>258</v>
      </c>
      <c r="I185" s="1" t="s">
        <v>265</v>
      </c>
      <c r="J185" s="1">
        <v>5</v>
      </c>
      <c r="K185" s="1" t="s">
        <v>254</v>
      </c>
      <c r="L185" s="1" t="s">
        <v>293</v>
      </c>
      <c r="M185" s="1" t="s">
        <v>645</v>
      </c>
      <c r="N185" s="7" t="s">
        <v>204</v>
      </c>
      <c r="O185" s="1">
        <v>0</v>
      </c>
      <c r="P185" s="1">
        <v>0</v>
      </c>
      <c r="Q185" s="1">
        <v>0</v>
      </c>
      <c r="R185" s="1">
        <v>0</v>
      </c>
      <c r="S185" s="2" t="s">
        <v>246</v>
      </c>
      <c r="T185" s="2" t="s">
        <v>246</v>
      </c>
      <c r="U185" s="1">
        <v>0</v>
      </c>
      <c r="V185" s="1">
        <v>0</v>
      </c>
      <c r="W185" s="1">
        <v>0</v>
      </c>
      <c r="Y185" s="1">
        <v>0</v>
      </c>
      <c r="AC185" s="1">
        <v>0</v>
      </c>
      <c r="AE185" s="1">
        <v>0</v>
      </c>
      <c r="AF185" s="1">
        <v>0</v>
      </c>
      <c r="AG185" s="1">
        <v>0</v>
      </c>
      <c r="AH185" s="1">
        <v>1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T185" s="1">
        <v>0</v>
      </c>
      <c r="AW185" s="1">
        <v>32</v>
      </c>
      <c r="AX185" s="1">
        <f t="shared" si="70"/>
        <v>26</v>
      </c>
      <c r="AY185" s="1">
        <f t="shared" si="71"/>
        <v>1</v>
      </c>
      <c r="AZ185" s="1">
        <f t="shared" si="72"/>
        <v>2</v>
      </c>
      <c r="BA185" s="1">
        <f t="shared" si="87"/>
        <v>23</v>
      </c>
      <c r="BC185" s="1">
        <v>12</v>
      </c>
      <c r="BD185" s="1">
        <f t="shared" si="89"/>
        <v>12</v>
      </c>
      <c r="BE185" s="1">
        <f t="shared" si="73"/>
        <v>0</v>
      </c>
      <c r="BF185" s="1">
        <f t="shared" si="90"/>
        <v>2</v>
      </c>
      <c r="BG185" s="1">
        <f t="shared" si="91"/>
        <v>10</v>
      </c>
      <c r="BI185" s="1">
        <v>4</v>
      </c>
      <c r="BJ185" s="1">
        <f t="shared" si="92"/>
        <v>4</v>
      </c>
      <c r="BK185" s="1">
        <f t="shared" si="102"/>
        <v>1</v>
      </c>
      <c r="BL185" s="1">
        <f t="shared" si="93"/>
        <v>0</v>
      </c>
      <c r="BM185" s="1">
        <f t="shared" si="94"/>
        <v>3</v>
      </c>
      <c r="BO185" s="1">
        <v>12</v>
      </c>
      <c r="BP185" s="1">
        <f t="shared" si="95"/>
        <v>7</v>
      </c>
      <c r="BQ185" s="1">
        <f t="shared" si="96"/>
        <v>0</v>
      </c>
      <c r="BR185" s="1">
        <f t="shared" si="97"/>
        <v>0</v>
      </c>
      <c r="BS185" s="1">
        <f t="shared" si="98"/>
        <v>7</v>
      </c>
      <c r="BU185" s="1">
        <v>4</v>
      </c>
      <c r="BV185" s="1">
        <f t="shared" si="99"/>
        <v>3</v>
      </c>
      <c r="BW185" s="1">
        <f t="shared" si="84"/>
        <v>0</v>
      </c>
      <c r="BX185" s="1">
        <f t="shared" si="100"/>
        <v>0</v>
      </c>
      <c r="BY185" s="1">
        <f t="shared" si="101"/>
        <v>3</v>
      </c>
    </row>
    <row r="186" spans="2:77" x14ac:dyDescent="0.15">
      <c r="B186" s="7" t="s">
        <v>209</v>
      </c>
      <c r="C186" s="12" t="s">
        <v>209</v>
      </c>
      <c r="D186" s="12" t="s">
        <v>632</v>
      </c>
      <c r="E186" s="1" t="s">
        <v>673</v>
      </c>
      <c r="F186" s="11" t="s">
        <v>672</v>
      </c>
      <c r="G186" s="12" t="s">
        <v>633</v>
      </c>
      <c r="H186" s="12" t="s">
        <v>260</v>
      </c>
      <c r="I186" s="12" t="s">
        <v>270</v>
      </c>
      <c r="J186" s="12">
        <v>6</v>
      </c>
      <c r="K186" s="12" t="s">
        <v>254</v>
      </c>
      <c r="L186" s="12" t="s">
        <v>293</v>
      </c>
      <c r="M186" s="12" t="s">
        <v>640</v>
      </c>
      <c r="N186" s="7" t="s">
        <v>209</v>
      </c>
      <c r="O186" s="1">
        <v>0</v>
      </c>
      <c r="P186" s="1">
        <v>0</v>
      </c>
      <c r="Q186" s="1">
        <v>0</v>
      </c>
      <c r="R186" s="1">
        <v>0</v>
      </c>
      <c r="T186" s="1">
        <v>1</v>
      </c>
      <c r="U186" s="1">
        <v>1</v>
      </c>
      <c r="Y186" s="1">
        <v>0</v>
      </c>
      <c r="AA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I186" s="1">
        <v>1</v>
      </c>
      <c r="AJ186" s="1">
        <v>0</v>
      </c>
      <c r="AL186" s="1">
        <v>0</v>
      </c>
      <c r="AN186" s="1">
        <v>0</v>
      </c>
      <c r="AO186" s="1">
        <v>1</v>
      </c>
      <c r="AT186" s="1">
        <v>0</v>
      </c>
      <c r="AW186" s="1">
        <v>32</v>
      </c>
      <c r="AX186" s="1">
        <f t="shared" si="70"/>
        <v>19</v>
      </c>
      <c r="AY186" s="1">
        <f t="shared" si="71"/>
        <v>4</v>
      </c>
      <c r="AZ186" s="1">
        <f t="shared" si="72"/>
        <v>0</v>
      </c>
      <c r="BA186" s="1">
        <f t="shared" si="87"/>
        <v>15</v>
      </c>
      <c r="BC186" s="1">
        <v>12</v>
      </c>
      <c r="BD186" s="1">
        <f t="shared" si="89"/>
        <v>10</v>
      </c>
      <c r="BE186" s="1">
        <f t="shared" si="73"/>
        <v>2</v>
      </c>
      <c r="BF186" s="1">
        <f t="shared" si="90"/>
        <v>0</v>
      </c>
      <c r="BG186" s="1">
        <f t="shared" si="91"/>
        <v>8</v>
      </c>
      <c r="BI186" s="1">
        <v>4</v>
      </c>
      <c r="BJ186" s="1">
        <f t="shared" si="92"/>
        <v>1</v>
      </c>
      <c r="BK186" s="1">
        <f t="shared" si="102"/>
        <v>1</v>
      </c>
      <c r="BL186" s="1">
        <f t="shared" si="93"/>
        <v>0</v>
      </c>
      <c r="BM186" s="1">
        <f t="shared" si="94"/>
        <v>0</v>
      </c>
      <c r="BO186" s="1">
        <v>12</v>
      </c>
      <c r="BP186" s="1">
        <f t="shared" si="95"/>
        <v>4</v>
      </c>
      <c r="BQ186" s="1">
        <f t="shared" si="96"/>
        <v>1</v>
      </c>
      <c r="BR186" s="1">
        <f t="shared" si="97"/>
        <v>0</v>
      </c>
      <c r="BS186" s="1">
        <f t="shared" si="98"/>
        <v>3</v>
      </c>
      <c r="BU186" s="1">
        <v>4</v>
      </c>
      <c r="BV186" s="1">
        <f t="shared" si="99"/>
        <v>4</v>
      </c>
      <c r="BW186" s="1">
        <f t="shared" si="84"/>
        <v>0</v>
      </c>
      <c r="BX186" s="1">
        <f t="shared" si="100"/>
        <v>0</v>
      </c>
      <c r="BY186" s="1">
        <f t="shared" si="101"/>
        <v>4</v>
      </c>
    </row>
    <row r="187" spans="2:77" x14ac:dyDescent="0.15">
      <c r="B187" s="7">
        <v>55467</v>
      </c>
      <c r="C187" s="1" t="s">
        <v>674</v>
      </c>
      <c r="D187" s="1" t="s">
        <v>632</v>
      </c>
      <c r="E187" s="1" t="s">
        <v>675</v>
      </c>
      <c r="F187" s="11" t="s">
        <v>676</v>
      </c>
      <c r="G187" s="1" t="s">
        <v>633</v>
      </c>
      <c r="H187" s="1" t="s">
        <v>258</v>
      </c>
      <c r="I187" s="1" t="s">
        <v>275</v>
      </c>
      <c r="J187" s="1" t="s">
        <v>275</v>
      </c>
      <c r="K187" s="1" t="s">
        <v>274</v>
      </c>
      <c r="L187" s="1" t="s">
        <v>275</v>
      </c>
      <c r="M187" s="1" t="s">
        <v>677</v>
      </c>
      <c r="N187" s="7">
        <v>55467</v>
      </c>
      <c r="O187" s="1">
        <v>0</v>
      </c>
      <c r="P187" s="1">
        <v>0</v>
      </c>
      <c r="Q187" s="1">
        <v>0</v>
      </c>
      <c r="R187" s="1">
        <v>0</v>
      </c>
      <c r="V187" s="1">
        <v>0</v>
      </c>
      <c r="W187" s="1">
        <v>0</v>
      </c>
      <c r="X187" s="1">
        <v>0</v>
      </c>
      <c r="Y187" s="1">
        <v>1</v>
      </c>
      <c r="Z187" s="1">
        <v>0</v>
      </c>
      <c r="AA187" s="1">
        <v>1</v>
      </c>
      <c r="AB187" s="1">
        <v>1</v>
      </c>
      <c r="AC187" s="1">
        <v>1</v>
      </c>
      <c r="AD187" s="1">
        <v>0</v>
      </c>
      <c r="AE187" s="1">
        <v>0</v>
      </c>
      <c r="AF187" s="1">
        <v>0</v>
      </c>
      <c r="AG187" s="1">
        <v>0</v>
      </c>
      <c r="AH187" s="1">
        <v>1</v>
      </c>
      <c r="AI187" s="1">
        <v>1</v>
      </c>
      <c r="AJ187" s="1">
        <v>1</v>
      </c>
      <c r="AK187" s="1">
        <v>1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1</v>
      </c>
      <c r="AR187" s="1">
        <v>1</v>
      </c>
      <c r="AS187" s="1">
        <v>1</v>
      </c>
      <c r="AW187" s="1">
        <v>32</v>
      </c>
      <c r="AX187" s="1">
        <f t="shared" si="70"/>
        <v>28</v>
      </c>
      <c r="AY187" s="1">
        <f t="shared" si="71"/>
        <v>11</v>
      </c>
      <c r="AZ187" s="1">
        <f t="shared" si="72"/>
        <v>0</v>
      </c>
      <c r="BA187" s="1">
        <f t="shared" si="87"/>
        <v>17</v>
      </c>
      <c r="BC187" s="1">
        <v>12</v>
      </c>
      <c r="BD187" s="1">
        <f t="shared" si="89"/>
        <v>10</v>
      </c>
      <c r="BE187" s="1">
        <f t="shared" si="73"/>
        <v>0</v>
      </c>
      <c r="BF187" s="1">
        <f t="shared" si="90"/>
        <v>0</v>
      </c>
      <c r="BG187" s="1">
        <f t="shared" si="91"/>
        <v>10</v>
      </c>
      <c r="BI187" s="1">
        <v>4</v>
      </c>
      <c r="BJ187" s="1">
        <f t="shared" si="92"/>
        <v>3</v>
      </c>
      <c r="BK187" s="1">
        <f t="shared" si="102"/>
        <v>1</v>
      </c>
      <c r="BL187" s="1">
        <f t="shared" si="93"/>
        <v>0</v>
      </c>
      <c r="BM187" s="1">
        <f t="shared" si="94"/>
        <v>2</v>
      </c>
      <c r="BO187" s="1">
        <v>12</v>
      </c>
      <c r="BP187" s="1">
        <f t="shared" si="95"/>
        <v>12</v>
      </c>
      <c r="BQ187" s="1">
        <f t="shared" si="96"/>
        <v>9</v>
      </c>
      <c r="BR187" s="1">
        <f t="shared" si="97"/>
        <v>0</v>
      </c>
      <c r="BS187" s="1">
        <f t="shared" si="98"/>
        <v>3</v>
      </c>
      <c r="BU187" s="1">
        <v>4</v>
      </c>
      <c r="BV187" s="1">
        <f t="shared" si="99"/>
        <v>3</v>
      </c>
      <c r="BW187" s="1">
        <f t="shared" si="84"/>
        <v>1</v>
      </c>
      <c r="BX187" s="1">
        <f t="shared" si="100"/>
        <v>0</v>
      </c>
      <c r="BY187" s="1">
        <f t="shared" si="101"/>
        <v>2</v>
      </c>
    </row>
    <row r="188" spans="2:77" x14ac:dyDescent="0.15">
      <c r="B188" s="7" t="s">
        <v>200</v>
      </c>
      <c r="C188" s="1" t="s">
        <v>200</v>
      </c>
      <c r="D188" s="1" t="s">
        <v>632</v>
      </c>
      <c r="E188" s="1" t="s">
        <v>678</v>
      </c>
      <c r="F188" s="11" t="s">
        <v>679</v>
      </c>
      <c r="G188" s="1" t="s">
        <v>633</v>
      </c>
      <c r="H188" s="1" t="s">
        <v>258</v>
      </c>
      <c r="I188" s="1" t="s">
        <v>278</v>
      </c>
      <c r="J188" s="1">
        <v>4</v>
      </c>
      <c r="K188" s="1" t="s">
        <v>254</v>
      </c>
      <c r="L188" s="1" t="s">
        <v>254</v>
      </c>
      <c r="M188" s="1" t="s">
        <v>654</v>
      </c>
      <c r="N188" s="7" t="s">
        <v>200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1</v>
      </c>
      <c r="X188" s="1">
        <v>0</v>
      </c>
      <c r="Z188" s="1">
        <v>0</v>
      </c>
      <c r="AC188" s="1">
        <v>0</v>
      </c>
      <c r="AE188" s="1">
        <v>0</v>
      </c>
      <c r="AF188" s="1">
        <v>0</v>
      </c>
      <c r="AG188" s="1">
        <v>0</v>
      </c>
      <c r="AL188" s="1">
        <v>0</v>
      </c>
      <c r="AM188" s="1">
        <v>0</v>
      </c>
      <c r="AN188" s="1">
        <v>0</v>
      </c>
      <c r="AO188" s="1">
        <v>0</v>
      </c>
      <c r="AT188" s="1">
        <v>0</v>
      </c>
      <c r="AW188" s="1">
        <v>32</v>
      </c>
      <c r="AX188" s="1">
        <f t="shared" si="70"/>
        <v>20</v>
      </c>
      <c r="AY188" s="1">
        <f t="shared" si="71"/>
        <v>1</v>
      </c>
      <c r="AZ188" s="1">
        <f t="shared" si="72"/>
        <v>0</v>
      </c>
      <c r="BA188" s="1">
        <f t="shared" si="87"/>
        <v>19</v>
      </c>
      <c r="BC188" s="1">
        <v>12</v>
      </c>
      <c r="BD188" s="1">
        <f t="shared" si="89"/>
        <v>12</v>
      </c>
      <c r="BE188" s="1">
        <f t="shared" si="73"/>
        <v>0</v>
      </c>
      <c r="BF188" s="1">
        <f t="shared" si="90"/>
        <v>0</v>
      </c>
      <c r="BG188" s="1">
        <f t="shared" si="91"/>
        <v>12</v>
      </c>
      <c r="BI188" s="1">
        <v>4</v>
      </c>
      <c r="BJ188" s="1">
        <f t="shared" si="92"/>
        <v>2</v>
      </c>
      <c r="BK188" s="1">
        <f t="shared" si="102"/>
        <v>0</v>
      </c>
      <c r="BL188" s="1">
        <f t="shared" si="93"/>
        <v>0</v>
      </c>
      <c r="BM188" s="1">
        <f t="shared" si="94"/>
        <v>2</v>
      </c>
      <c r="BO188" s="1">
        <v>12</v>
      </c>
      <c r="BP188" s="1">
        <f t="shared" si="95"/>
        <v>3</v>
      </c>
      <c r="BQ188" s="1">
        <f t="shared" si="96"/>
        <v>1</v>
      </c>
      <c r="BR188" s="1">
        <f t="shared" si="97"/>
        <v>0</v>
      </c>
      <c r="BS188" s="1">
        <f t="shared" si="98"/>
        <v>2</v>
      </c>
      <c r="BU188" s="1">
        <v>4</v>
      </c>
      <c r="BV188" s="1">
        <f t="shared" si="99"/>
        <v>3</v>
      </c>
      <c r="BW188" s="1">
        <f t="shared" si="84"/>
        <v>0</v>
      </c>
      <c r="BX188" s="1">
        <f t="shared" si="100"/>
        <v>0</v>
      </c>
      <c r="BY188" s="1">
        <f t="shared" si="101"/>
        <v>3</v>
      </c>
    </row>
    <row r="189" spans="2:77" x14ac:dyDescent="0.15">
      <c r="B189" s="7" t="s">
        <v>193</v>
      </c>
      <c r="C189" s="1" t="s">
        <v>193</v>
      </c>
      <c r="D189" s="12" t="s">
        <v>632</v>
      </c>
      <c r="E189" s="12" t="s">
        <v>680</v>
      </c>
      <c r="F189" s="13" t="s">
        <v>681</v>
      </c>
      <c r="G189" s="12" t="s">
        <v>633</v>
      </c>
      <c r="H189" s="12" t="s">
        <v>254</v>
      </c>
      <c r="I189" s="12" t="s">
        <v>682</v>
      </c>
      <c r="J189" s="12">
        <v>6.5</v>
      </c>
      <c r="K189" s="12" t="s">
        <v>254</v>
      </c>
      <c r="L189" s="12" t="s">
        <v>293</v>
      </c>
      <c r="M189" s="1" t="s">
        <v>683</v>
      </c>
      <c r="N189" s="7" t="s">
        <v>193</v>
      </c>
      <c r="P189" s="1">
        <v>0</v>
      </c>
      <c r="U189" s="1">
        <v>0</v>
      </c>
      <c r="V189" s="1">
        <v>0</v>
      </c>
      <c r="W189" s="2" t="s">
        <v>246</v>
      </c>
      <c r="AA189" s="1">
        <v>1</v>
      </c>
      <c r="AB189" s="1">
        <v>1</v>
      </c>
      <c r="AC189" s="1">
        <v>0</v>
      </c>
      <c r="AD189" s="1">
        <v>0</v>
      </c>
      <c r="AE189" s="1">
        <v>0</v>
      </c>
      <c r="AH189" s="1">
        <v>1</v>
      </c>
      <c r="AJ189" s="1">
        <v>0</v>
      </c>
      <c r="AK189" s="1">
        <v>0</v>
      </c>
      <c r="AL189" s="1">
        <v>0</v>
      </c>
      <c r="AM189" s="1">
        <v>0</v>
      </c>
      <c r="AQ189" s="1">
        <v>1</v>
      </c>
      <c r="AS189" s="1">
        <v>1</v>
      </c>
      <c r="AT189" s="1">
        <v>0</v>
      </c>
      <c r="AW189" s="1">
        <v>32</v>
      </c>
      <c r="AX189" s="1">
        <f t="shared" si="70"/>
        <v>17</v>
      </c>
      <c r="AY189" s="1">
        <f t="shared" si="71"/>
        <v>5</v>
      </c>
      <c r="AZ189" s="1">
        <f t="shared" si="72"/>
        <v>1</v>
      </c>
      <c r="BA189" s="1">
        <f t="shared" si="87"/>
        <v>11</v>
      </c>
      <c r="BC189" s="1">
        <v>12</v>
      </c>
      <c r="BD189" s="1">
        <f t="shared" si="89"/>
        <v>3</v>
      </c>
      <c r="BE189" s="1">
        <f t="shared" si="73"/>
        <v>0</v>
      </c>
      <c r="BF189" s="1">
        <f t="shared" si="90"/>
        <v>0</v>
      </c>
      <c r="BG189" s="1">
        <f t="shared" si="91"/>
        <v>3</v>
      </c>
      <c r="BI189" s="1">
        <v>4</v>
      </c>
      <c r="BJ189" s="1">
        <f t="shared" si="92"/>
        <v>3</v>
      </c>
      <c r="BK189" s="1">
        <f t="shared" si="102"/>
        <v>1</v>
      </c>
      <c r="BL189" s="1">
        <f t="shared" si="93"/>
        <v>0</v>
      </c>
      <c r="BM189" s="1">
        <f t="shared" si="94"/>
        <v>2</v>
      </c>
      <c r="BO189" s="1">
        <v>12</v>
      </c>
      <c r="BP189" s="1">
        <f t="shared" si="95"/>
        <v>7</v>
      </c>
      <c r="BQ189" s="1">
        <f t="shared" si="96"/>
        <v>4</v>
      </c>
      <c r="BR189" s="1">
        <f t="shared" si="97"/>
        <v>1</v>
      </c>
      <c r="BS189" s="1">
        <f t="shared" si="98"/>
        <v>2</v>
      </c>
      <c r="BU189" s="1">
        <v>4</v>
      </c>
      <c r="BV189" s="1">
        <f t="shared" si="99"/>
        <v>4</v>
      </c>
      <c r="BW189" s="1">
        <f t="shared" si="84"/>
        <v>0</v>
      </c>
      <c r="BX189" s="1">
        <f t="shared" si="100"/>
        <v>0</v>
      </c>
      <c r="BY189" s="1">
        <f t="shared" si="101"/>
        <v>4</v>
      </c>
    </row>
    <row r="190" spans="2:77" x14ac:dyDescent="0.15">
      <c r="B190" s="7" t="s">
        <v>213</v>
      </c>
      <c r="C190" s="12" t="s">
        <v>213</v>
      </c>
      <c r="D190" s="12" t="s">
        <v>632</v>
      </c>
      <c r="E190" s="1" t="s">
        <v>684</v>
      </c>
      <c r="F190" s="11" t="s">
        <v>681</v>
      </c>
      <c r="G190" s="12" t="s">
        <v>633</v>
      </c>
      <c r="H190" s="12" t="s">
        <v>260</v>
      </c>
      <c r="I190" s="12" t="s">
        <v>275</v>
      </c>
      <c r="J190" s="12" t="s">
        <v>275</v>
      </c>
      <c r="K190" s="12" t="s">
        <v>254</v>
      </c>
      <c r="L190" s="12" t="s">
        <v>293</v>
      </c>
      <c r="M190" s="12" t="s">
        <v>634</v>
      </c>
      <c r="N190" s="7" t="s">
        <v>213</v>
      </c>
      <c r="V190" s="1">
        <v>1</v>
      </c>
      <c r="W190" s="1">
        <v>1</v>
      </c>
      <c r="AD190" s="1">
        <v>0</v>
      </c>
      <c r="AE190" s="1">
        <v>0</v>
      </c>
      <c r="AF190" s="1">
        <v>0</v>
      </c>
      <c r="AG190" s="1">
        <v>0</v>
      </c>
      <c r="AN190" s="1">
        <v>0</v>
      </c>
      <c r="AT190" s="1">
        <v>0</v>
      </c>
      <c r="AW190" s="1">
        <v>32</v>
      </c>
      <c r="AX190" s="1">
        <f t="shared" si="70"/>
        <v>8</v>
      </c>
      <c r="AY190" s="1">
        <f t="shared" si="71"/>
        <v>2</v>
      </c>
      <c r="AZ190" s="1">
        <f t="shared" si="72"/>
        <v>0</v>
      </c>
      <c r="BA190" s="1">
        <f t="shared" si="87"/>
        <v>6</v>
      </c>
      <c r="BC190" s="1">
        <v>12</v>
      </c>
      <c r="BD190" s="1">
        <f t="shared" si="89"/>
        <v>4</v>
      </c>
      <c r="BE190" s="1">
        <f t="shared" si="73"/>
        <v>0</v>
      </c>
      <c r="BF190" s="1">
        <f t="shared" si="90"/>
        <v>0</v>
      </c>
      <c r="BG190" s="1">
        <f t="shared" si="91"/>
        <v>4</v>
      </c>
      <c r="BI190" s="1">
        <v>4</v>
      </c>
      <c r="BJ190" s="1">
        <f t="shared" si="92"/>
        <v>1</v>
      </c>
      <c r="BK190" s="1">
        <f t="shared" si="102"/>
        <v>1</v>
      </c>
      <c r="BL190" s="1">
        <f t="shared" si="93"/>
        <v>0</v>
      </c>
      <c r="BM190" s="1">
        <f t="shared" si="94"/>
        <v>0</v>
      </c>
      <c r="BO190" s="1">
        <v>12</v>
      </c>
      <c r="BP190" s="1">
        <f t="shared" si="95"/>
        <v>1</v>
      </c>
      <c r="BQ190" s="1">
        <f t="shared" si="96"/>
        <v>1</v>
      </c>
      <c r="BR190" s="1">
        <f t="shared" si="97"/>
        <v>0</v>
      </c>
      <c r="BS190" s="1">
        <f t="shared" si="98"/>
        <v>0</v>
      </c>
      <c r="BU190" s="1">
        <v>4</v>
      </c>
      <c r="BV190" s="1">
        <f t="shared" si="99"/>
        <v>2</v>
      </c>
      <c r="BW190" s="1">
        <f t="shared" si="84"/>
        <v>0</v>
      </c>
      <c r="BX190" s="1">
        <f t="shared" si="100"/>
        <v>0</v>
      </c>
      <c r="BY190" s="1">
        <f t="shared" si="101"/>
        <v>2</v>
      </c>
    </row>
    <row r="191" spans="2:77" x14ac:dyDescent="0.15">
      <c r="B191" s="7" t="s">
        <v>214</v>
      </c>
      <c r="C191" s="12" t="s">
        <v>214</v>
      </c>
      <c r="D191" s="12" t="s">
        <v>632</v>
      </c>
      <c r="E191" s="1" t="s">
        <v>685</v>
      </c>
      <c r="F191" s="11" t="s">
        <v>686</v>
      </c>
      <c r="G191" s="12" t="s">
        <v>633</v>
      </c>
      <c r="H191" s="12" t="s">
        <v>260</v>
      </c>
      <c r="I191" s="12" t="s">
        <v>265</v>
      </c>
      <c r="J191" s="12">
        <v>5</v>
      </c>
      <c r="K191" s="12" t="s">
        <v>293</v>
      </c>
      <c r="L191" s="12" t="s">
        <v>293</v>
      </c>
      <c r="M191" s="12" t="s">
        <v>660</v>
      </c>
      <c r="N191" s="7" t="s">
        <v>214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AA191" s="1">
        <v>0</v>
      </c>
      <c r="AD191" s="1">
        <v>1</v>
      </c>
      <c r="AE191" s="1">
        <v>0</v>
      </c>
      <c r="AF191" s="1">
        <v>0</v>
      </c>
      <c r="AG191" s="1">
        <v>0</v>
      </c>
      <c r="AK191" s="1">
        <v>1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1</v>
      </c>
      <c r="AS191" s="1">
        <v>1</v>
      </c>
      <c r="AT191" s="1">
        <v>0</v>
      </c>
      <c r="AW191" s="1">
        <v>32</v>
      </c>
      <c r="AX191" s="1">
        <f t="shared" si="70"/>
        <v>21</v>
      </c>
      <c r="AY191" s="1">
        <f t="shared" si="71"/>
        <v>4</v>
      </c>
      <c r="AZ191" s="1">
        <f t="shared" si="72"/>
        <v>0</v>
      </c>
      <c r="BA191" s="1">
        <f t="shared" si="87"/>
        <v>17</v>
      </c>
      <c r="BC191" s="1">
        <v>12</v>
      </c>
      <c r="BD191" s="1">
        <f t="shared" si="89"/>
        <v>12</v>
      </c>
      <c r="BE191" s="1">
        <f t="shared" si="73"/>
        <v>0</v>
      </c>
      <c r="BF191" s="1">
        <f t="shared" si="90"/>
        <v>0</v>
      </c>
      <c r="BG191" s="1">
        <f t="shared" si="91"/>
        <v>12</v>
      </c>
      <c r="BI191" s="1">
        <v>4</v>
      </c>
      <c r="BJ191" s="1">
        <f t="shared" si="92"/>
        <v>1</v>
      </c>
      <c r="BK191" s="1">
        <f t="shared" si="102"/>
        <v>0</v>
      </c>
      <c r="BL191" s="1">
        <f t="shared" si="93"/>
        <v>0</v>
      </c>
      <c r="BM191" s="1">
        <f t="shared" si="94"/>
        <v>1</v>
      </c>
      <c r="BO191" s="1">
        <v>12</v>
      </c>
      <c r="BP191" s="1">
        <f t="shared" si="95"/>
        <v>5</v>
      </c>
      <c r="BQ191" s="1">
        <f t="shared" si="96"/>
        <v>3</v>
      </c>
      <c r="BR191" s="1">
        <f t="shared" si="97"/>
        <v>0</v>
      </c>
      <c r="BS191" s="1">
        <f t="shared" si="98"/>
        <v>2</v>
      </c>
      <c r="BU191" s="1">
        <v>4</v>
      </c>
      <c r="BV191" s="1">
        <f t="shared" si="99"/>
        <v>3</v>
      </c>
      <c r="BW191" s="1">
        <f t="shared" si="84"/>
        <v>1</v>
      </c>
      <c r="BX191" s="1">
        <f t="shared" si="100"/>
        <v>0</v>
      </c>
      <c r="BY191" s="1">
        <f t="shared" si="101"/>
        <v>2</v>
      </c>
    </row>
    <row r="192" spans="2:77" x14ac:dyDescent="0.15">
      <c r="B192" s="7">
        <v>39.411999999999999</v>
      </c>
      <c r="C192" s="1" t="s">
        <v>687</v>
      </c>
      <c r="D192" s="12" t="s">
        <v>632</v>
      </c>
      <c r="E192" s="12" t="s">
        <v>688</v>
      </c>
      <c r="F192" s="13" t="s">
        <v>689</v>
      </c>
      <c r="G192" s="12" t="s">
        <v>633</v>
      </c>
      <c r="H192" s="12" t="s">
        <v>254</v>
      </c>
      <c r="I192" s="12" t="s">
        <v>278</v>
      </c>
      <c r="J192" s="12">
        <v>4</v>
      </c>
      <c r="K192" s="12" t="s">
        <v>254</v>
      </c>
      <c r="L192" s="12" t="s">
        <v>293</v>
      </c>
      <c r="M192" s="1" t="s">
        <v>690</v>
      </c>
      <c r="N192" s="7">
        <v>39.411999999999999</v>
      </c>
      <c r="O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1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1</v>
      </c>
      <c r="AD192" s="1">
        <v>1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W192" s="1">
        <v>32</v>
      </c>
      <c r="AX192" s="1">
        <f t="shared" si="70"/>
        <v>28</v>
      </c>
      <c r="AY192" s="1">
        <f t="shared" si="71"/>
        <v>3</v>
      </c>
      <c r="AZ192" s="1">
        <f t="shared" si="72"/>
        <v>0</v>
      </c>
      <c r="BA192" s="1">
        <f t="shared" si="87"/>
        <v>25</v>
      </c>
      <c r="BC192" s="1">
        <v>12</v>
      </c>
      <c r="BD192" s="1">
        <f t="shared" si="89"/>
        <v>9</v>
      </c>
      <c r="BE192" s="1">
        <f t="shared" si="73"/>
        <v>0</v>
      </c>
      <c r="BF192" s="1">
        <f t="shared" si="90"/>
        <v>0</v>
      </c>
      <c r="BG192" s="1">
        <f t="shared" si="91"/>
        <v>9</v>
      </c>
      <c r="BI192" s="1">
        <v>4</v>
      </c>
      <c r="BJ192" s="1">
        <f t="shared" si="92"/>
        <v>4</v>
      </c>
      <c r="BK192" s="1">
        <f t="shared" si="102"/>
        <v>1</v>
      </c>
      <c r="BL192" s="1">
        <f t="shared" si="93"/>
        <v>0</v>
      </c>
      <c r="BM192" s="1">
        <f t="shared" si="94"/>
        <v>3</v>
      </c>
      <c r="BO192" s="1">
        <v>12</v>
      </c>
      <c r="BP192" s="1">
        <f t="shared" si="95"/>
        <v>12</v>
      </c>
      <c r="BQ192" s="1">
        <f t="shared" si="96"/>
        <v>0</v>
      </c>
      <c r="BR192" s="1">
        <f t="shared" si="97"/>
        <v>0</v>
      </c>
      <c r="BS192" s="1">
        <f t="shared" si="98"/>
        <v>12</v>
      </c>
      <c r="BU192" s="1">
        <v>4</v>
      </c>
      <c r="BV192" s="1">
        <f t="shared" si="99"/>
        <v>3</v>
      </c>
      <c r="BW192" s="1">
        <f t="shared" si="84"/>
        <v>2</v>
      </c>
      <c r="BX192" s="1">
        <f t="shared" si="100"/>
        <v>0</v>
      </c>
      <c r="BY192" s="1">
        <f t="shared" si="101"/>
        <v>1</v>
      </c>
    </row>
    <row r="193" spans="2:77" x14ac:dyDescent="0.15">
      <c r="B193" s="7">
        <v>39.433999999999997</v>
      </c>
      <c r="C193" s="1" t="s">
        <v>691</v>
      </c>
      <c r="D193" s="12" t="s">
        <v>632</v>
      </c>
      <c r="E193" s="12" t="s">
        <v>688</v>
      </c>
      <c r="F193" s="13" t="s">
        <v>689</v>
      </c>
      <c r="G193" s="12" t="s">
        <v>633</v>
      </c>
      <c r="H193" s="12" t="s">
        <v>254</v>
      </c>
      <c r="I193" s="12" t="s">
        <v>278</v>
      </c>
      <c r="J193" s="12">
        <v>4</v>
      </c>
      <c r="K193" s="12" t="s">
        <v>260</v>
      </c>
      <c r="L193" s="12" t="s">
        <v>260</v>
      </c>
      <c r="M193" s="1" t="s">
        <v>690</v>
      </c>
      <c r="N193" s="7">
        <v>39.433999999999997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Q193" s="1">
        <v>0</v>
      </c>
      <c r="AR193" s="1">
        <v>0</v>
      </c>
      <c r="AS193" s="1">
        <v>0</v>
      </c>
      <c r="AW193" s="1">
        <v>32</v>
      </c>
      <c r="AX193" s="1">
        <f t="shared" si="70"/>
        <v>26</v>
      </c>
      <c r="AY193" s="1">
        <f t="shared" si="71"/>
        <v>0</v>
      </c>
      <c r="AZ193" s="1">
        <f t="shared" si="72"/>
        <v>0</v>
      </c>
      <c r="BA193" s="1">
        <f t="shared" si="87"/>
        <v>26</v>
      </c>
      <c r="BC193" s="1">
        <v>12</v>
      </c>
      <c r="BD193" s="1">
        <f t="shared" si="89"/>
        <v>9</v>
      </c>
      <c r="BE193" s="1">
        <f t="shared" si="73"/>
        <v>0</v>
      </c>
      <c r="BF193" s="1">
        <f t="shared" si="90"/>
        <v>0</v>
      </c>
      <c r="BG193" s="1">
        <f t="shared" si="91"/>
        <v>9</v>
      </c>
      <c r="BI193" s="1">
        <v>4</v>
      </c>
      <c r="BJ193" s="1">
        <f t="shared" si="92"/>
        <v>2</v>
      </c>
      <c r="BK193" s="1">
        <f t="shared" si="102"/>
        <v>0</v>
      </c>
      <c r="BL193" s="1">
        <f t="shared" si="93"/>
        <v>0</v>
      </c>
      <c r="BM193" s="1">
        <f t="shared" si="94"/>
        <v>2</v>
      </c>
      <c r="BO193" s="1">
        <v>12</v>
      </c>
      <c r="BP193" s="1">
        <f t="shared" si="95"/>
        <v>12</v>
      </c>
      <c r="BQ193" s="1">
        <f t="shared" si="96"/>
        <v>0</v>
      </c>
      <c r="BR193" s="1">
        <f t="shared" si="97"/>
        <v>0</v>
      </c>
      <c r="BS193" s="1">
        <f t="shared" si="98"/>
        <v>12</v>
      </c>
      <c r="BU193" s="1">
        <v>4</v>
      </c>
      <c r="BV193" s="1">
        <f t="shared" si="99"/>
        <v>3</v>
      </c>
      <c r="BW193" s="1">
        <f t="shared" si="84"/>
        <v>0</v>
      </c>
      <c r="BX193" s="1">
        <f t="shared" si="100"/>
        <v>0</v>
      </c>
      <c r="BY193" s="1">
        <f t="shared" si="101"/>
        <v>3</v>
      </c>
    </row>
    <row r="194" spans="2:77" x14ac:dyDescent="0.15">
      <c r="B194" s="7">
        <v>39.408000000000001</v>
      </c>
      <c r="C194" s="1" t="s">
        <v>692</v>
      </c>
      <c r="D194" s="12" t="s">
        <v>632</v>
      </c>
      <c r="E194" s="12" t="s">
        <v>688</v>
      </c>
      <c r="F194" s="13" t="s">
        <v>689</v>
      </c>
      <c r="G194" s="12" t="s">
        <v>633</v>
      </c>
      <c r="H194" s="12" t="s">
        <v>254</v>
      </c>
      <c r="I194" s="12" t="s">
        <v>265</v>
      </c>
      <c r="J194" s="12">
        <v>5</v>
      </c>
      <c r="K194" s="12" t="s">
        <v>254</v>
      </c>
      <c r="L194" s="12" t="s">
        <v>293</v>
      </c>
      <c r="M194" s="1" t="s">
        <v>648</v>
      </c>
      <c r="N194" s="7">
        <v>39.408000000000001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H194" s="1">
        <v>1</v>
      </c>
      <c r="AI194" s="1">
        <v>0</v>
      </c>
      <c r="AJ194" s="1">
        <v>0</v>
      </c>
      <c r="AK194" s="1">
        <v>0</v>
      </c>
      <c r="AL194" s="1">
        <v>1</v>
      </c>
      <c r="AM194" s="1">
        <v>0</v>
      </c>
      <c r="AN194" s="1">
        <v>0</v>
      </c>
      <c r="AO194" s="1">
        <v>1</v>
      </c>
      <c r="AP194" s="1">
        <v>1</v>
      </c>
      <c r="AQ194" s="1">
        <v>0</v>
      </c>
      <c r="AR194" s="1">
        <v>0</v>
      </c>
      <c r="AS194" s="1">
        <v>0</v>
      </c>
      <c r="AT194" s="1">
        <v>0</v>
      </c>
      <c r="AW194" s="1">
        <v>32</v>
      </c>
      <c r="AX194" s="1">
        <f t="shared" ref="AX194:AX255" si="103">(COUNT(O194:AT194))+(COUNTIF(O194:AT194, "a"))</f>
        <v>30</v>
      </c>
      <c r="AY194" s="1">
        <f t="shared" ref="AY194:AY255" si="104">SUM(O194:AT194)</f>
        <v>4</v>
      </c>
      <c r="AZ194" s="1">
        <f t="shared" ref="AZ194:AZ255" si="105">COUNTIF(O194:AT194, "a")</f>
        <v>0</v>
      </c>
      <c r="BA194" s="1">
        <f t="shared" si="87"/>
        <v>26</v>
      </c>
      <c r="BC194" s="1">
        <v>12</v>
      </c>
      <c r="BD194" s="1">
        <f t="shared" si="89"/>
        <v>10</v>
      </c>
      <c r="BE194" s="1">
        <f t="shared" ref="BE194:BE255" si="106">(SUM(O194:T194))+(SUM(AE194:AG194))+(SUM(AM194:AO194))</f>
        <v>1</v>
      </c>
      <c r="BF194" s="1">
        <f t="shared" si="90"/>
        <v>0</v>
      </c>
      <c r="BG194" s="1">
        <f t="shared" si="91"/>
        <v>9</v>
      </c>
      <c r="BI194" s="1">
        <v>4</v>
      </c>
      <c r="BJ194" s="1">
        <f t="shared" si="92"/>
        <v>4</v>
      </c>
      <c r="BK194" s="1">
        <f t="shared" si="102"/>
        <v>2</v>
      </c>
      <c r="BL194" s="1">
        <f t="shared" si="93"/>
        <v>0</v>
      </c>
      <c r="BM194" s="1">
        <f t="shared" si="94"/>
        <v>2</v>
      </c>
      <c r="BO194" s="1">
        <v>12</v>
      </c>
      <c r="BP194" s="1">
        <f t="shared" si="95"/>
        <v>12</v>
      </c>
      <c r="BQ194" s="1">
        <f t="shared" si="96"/>
        <v>0</v>
      </c>
      <c r="BR194" s="1">
        <f t="shared" si="97"/>
        <v>0</v>
      </c>
      <c r="BS194" s="1">
        <f t="shared" si="98"/>
        <v>12</v>
      </c>
      <c r="BU194" s="1">
        <v>4</v>
      </c>
      <c r="BV194" s="1">
        <f t="shared" si="99"/>
        <v>4</v>
      </c>
      <c r="BW194" s="1">
        <f t="shared" ref="BW194:BW243" si="107">(SUM(AC194:AD194))+(SUM(AL194))+(SUM(AT194))</f>
        <v>1</v>
      </c>
      <c r="BX194" s="1">
        <f t="shared" si="100"/>
        <v>0</v>
      </c>
      <c r="BY194" s="1">
        <f t="shared" si="101"/>
        <v>3</v>
      </c>
    </row>
    <row r="195" spans="2:77" x14ac:dyDescent="0.15">
      <c r="B195" s="7">
        <v>39.415999999999997</v>
      </c>
      <c r="C195" s="5" t="s">
        <v>693</v>
      </c>
      <c r="D195" s="5" t="s">
        <v>632</v>
      </c>
      <c r="E195" s="5" t="s">
        <v>688</v>
      </c>
      <c r="F195" s="13" t="s">
        <v>689</v>
      </c>
      <c r="G195" s="5" t="s">
        <v>633</v>
      </c>
      <c r="H195" s="5" t="s">
        <v>254</v>
      </c>
      <c r="I195" s="5" t="s">
        <v>278</v>
      </c>
      <c r="J195" s="5">
        <v>4</v>
      </c>
      <c r="K195" s="5" t="s">
        <v>260</v>
      </c>
      <c r="L195" s="5" t="s">
        <v>260</v>
      </c>
      <c r="M195" s="5" t="s">
        <v>690</v>
      </c>
      <c r="N195" s="7">
        <v>39.415999999999997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I195" s="1">
        <v>0</v>
      </c>
      <c r="AJ195" s="1">
        <v>0</v>
      </c>
      <c r="AK195" s="1">
        <v>0</v>
      </c>
      <c r="AL195" s="1">
        <v>0</v>
      </c>
      <c r="AP195" s="1">
        <v>0</v>
      </c>
      <c r="AQ195" s="1">
        <v>0</v>
      </c>
      <c r="AR195" s="1">
        <v>0</v>
      </c>
      <c r="AS195" s="1">
        <v>0</v>
      </c>
      <c r="AW195" s="1">
        <v>32</v>
      </c>
      <c r="AX195" s="1">
        <f t="shared" si="103"/>
        <v>23</v>
      </c>
      <c r="AY195" s="1">
        <f t="shared" si="104"/>
        <v>0</v>
      </c>
      <c r="AZ195" s="1">
        <f t="shared" si="105"/>
        <v>0</v>
      </c>
      <c r="BA195" s="1">
        <f t="shared" ref="BA195:BA255" si="108">AX195-AY195-AZ195</f>
        <v>23</v>
      </c>
      <c r="BC195" s="1">
        <v>12</v>
      </c>
      <c r="BD195" s="1">
        <f t="shared" ref="BD195:BD255" si="109">COUNTA(O195:T195, AE195:AG195, AM195:AO195)</f>
        <v>5</v>
      </c>
      <c r="BE195" s="1">
        <f t="shared" si="106"/>
        <v>0</v>
      </c>
      <c r="BF195" s="1">
        <f t="shared" ref="BF195:BF255" si="110">(COUNTIF(O195:T195, "a"))+(COUNTIF(AE195:AG195, "a"))+(COUNTIF(AM195:AO195,"a"))</f>
        <v>0</v>
      </c>
      <c r="BG195" s="1">
        <f t="shared" ref="BG195:BG255" si="111">(COUNTIF(O195:T195, "0"))+(COUNTIF(AE195:AG195, "0"))+(COUNTIF(AM195:AO195,"0"))</f>
        <v>5</v>
      </c>
      <c r="BI195" s="1">
        <v>4</v>
      </c>
      <c r="BJ195" s="1">
        <f t="shared" ref="BJ195:BJ255" si="112">COUNTA(U195:V195, AH195, AP195)</f>
        <v>3</v>
      </c>
      <c r="BK195" s="1">
        <f t="shared" ref="BK195:BK255" si="113">(SUM(U195:V195))+AH195+AP195</f>
        <v>0</v>
      </c>
      <c r="BL195" s="1">
        <f t="shared" ref="BL195:BL255" si="114">(COUNTIF(U195:V195, "a"))+(COUNTIF(AH195, "a"))+(COUNTIF(AP195,"a"))</f>
        <v>0</v>
      </c>
      <c r="BM195" s="1">
        <f t="shared" ref="BM195:BM255" si="115">(COUNTIF(U195:V195, "0"))+(COUNTIF(AH195, "0"))+(COUNTIF(AP195,"0"))</f>
        <v>3</v>
      </c>
      <c r="BO195" s="1">
        <v>12</v>
      </c>
      <c r="BP195" s="1">
        <f t="shared" ref="BP195:BP255" si="116">COUNTA(W195:AB195, AI195:AK195, AQ195:AS195)</f>
        <v>12</v>
      </c>
      <c r="BQ195" s="1">
        <f t="shared" ref="BQ195:BQ255" si="117">(SUM(W195:AB195))+(SUM(AI195:AK195))+(SUM(AQ195:AS195))</f>
        <v>0</v>
      </c>
      <c r="BR195" s="1">
        <f t="shared" ref="BR195:BR255" si="118">(COUNTIF(W195:AB195, "a"))+(COUNTIF(AI195:AK195, "a"))+(COUNTIF(AQ195:AS195,"a"))</f>
        <v>0</v>
      </c>
      <c r="BS195" s="1">
        <f t="shared" ref="BS195:BS255" si="119">(COUNTIF(W195:AB195, "0"))+(COUNTIF(AI195:AK195, "0"))+(COUNTIF(AQ195:AS195,"0"))</f>
        <v>12</v>
      </c>
      <c r="BU195" s="1">
        <v>4</v>
      </c>
      <c r="BV195" s="1">
        <f t="shared" ref="BV195:BV255" si="120">COUNTA(AC195:AD195, AL195, AT195)</f>
        <v>3</v>
      </c>
      <c r="BW195" s="1">
        <f t="shared" si="107"/>
        <v>0</v>
      </c>
      <c r="BX195" s="1">
        <f t="shared" ref="BX195:BX255" si="121">(COUNTIF(AC195:AD195, "a"))+(COUNTIF(AL195, "a"))+(COUNTIF(AT195,"a"))</f>
        <v>0</v>
      </c>
      <c r="BY195" s="1">
        <f t="shared" ref="BY195:BY255" si="122">(COUNTIF(AC195:AD195, "0"))+(COUNTIF(AL195, "0"))+(COUNTIF(AT195,"0"))</f>
        <v>3</v>
      </c>
    </row>
    <row r="196" spans="2:77" x14ac:dyDescent="0.15">
      <c r="B196" s="7">
        <v>39.43</v>
      </c>
      <c r="C196" s="1" t="s">
        <v>694</v>
      </c>
      <c r="D196" s="12" t="s">
        <v>632</v>
      </c>
      <c r="E196" s="12" t="s">
        <v>688</v>
      </c>
      <c r="F196" s="13" t="s">
        <v>689</v>
      </c>
      <c r="G196" s="12" t="s">
        <v>633</v>
      </c>
      <c r="H196" s="12" t="s">
        <v>254</v>
      </c>
      <c r="I196" s="12" t="s">
        <v>265</v>
      </c>
      <c r="J196" s="12">
        <v>5</v>
      </c>
      <c r="K196" s="12" t="s">
        <v>293</v>
      </c>
      <c r="L196" s="12" t="s">
        <v>293</v>
      </c>
      <c r="M196" s="1" t="s">
        <v>648</v>
      </c>
      <c r="N196" s="7">
        <v>39.43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U196" s="1">
        <v>0</v>
      </c>
      <c r="V196" s="1">
        <v>0</v>
      </c>
      <c r="W196" s="1">
        <v>1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W196" s="1">
        <v>32</v>
      </c>
      <c r="AX196" s="1">
        <f t="shared" si="103"/>
        <v>30</v>
      </c>
      <c r="AY196" s="1">
        <f t="shared" si="104"/>
        <v>1</v>
      </c>
      <c r="AZ196" s="1">
        <f t="shared" si="105"/>
        <v>0</v>
      </c>
      <c r="BA196" s="1">
        <f t="shared" si="108"/>
        <v>29</v>
      </c>
      <c r="BC196" s="1">
        <v>12</v>
      </c>
      <c r="BD196" s="1">
        <f t="shared" si="109"/>
        <v>10</v>
      </c>
      <c r="BE196" s="1">
        <f t="shared" si="106"/>
        <v>0</v>
      </c>
      <c r="BF196" s="1">
        <f t="shared" si="110"/>
        <v>0</v>
      </c>
      <c r="BG196" s="1">
        <f t="shared" si="111"/>
        <v>10</v>
      </c>
      <c r="BI196" s="1">
        <v>4</v>
      </c>
      <c r="BJ196" s="1">
        <f t="shared" si="112"/>
        <v>4</v>
      </c>
      <c r="BK196" s="1">
        <f t="shared" si="113"/>
        <v>0</v>
      </c>
      <c r="BL196" s="1">
        <f t="shared" si="114"/>
        <v>0</v>
      </c>
      <c r="BM196" s="1">
        <f t="shared" si="115"/>
        <v>4</v>
      </c>
      <c r="BO196" s="1">
        <v>12</v>
      </c>
      <c r="BP196" s="1">
        <f t="shared" si="116"/>
        <v>12</v>
      </c>
      <c r="BQ196" s="1">
        <f t="shared" si="117"/>
        <v>1</v>
      </c>
      <c r="BR196" s="1">
        <f t="shared" si="118"/>
        <v>0</v>
      </c>
      <c r="BS196" s="1">
        <f t="shared" si="119"/>
        <v>11</v>
      </c>
      <c r="BU196" s="1">
        <v>4</v>
      </c>
      <c r="BV196" s="1">
        <f t="shared" si="120"/>
        <v>4</v>
      </c>
      <c r="BW196" s="1">
        <f t="shared" si="107"/>
        <v>0</v>
      </c>
      <c r="BX196" s="1">
        <f t="shared" si="121"/>
        <v>0</v>
      </c>
      <c r="BY196" s="1">
        <f t="shared" si="122"/>
        <v>4</v>
      </c>
    </row>
    <row r="197" spans="2:77" x14ac:dyDescent="0.15">
      <c r="B197" s="7">
        <v>39.395000000000003</v>
      </c>
      <c r="C197" s="1" t="s">
        <v>695</v>
      </c>
      <c r="D197" s="12" t="s">
        <v>632</v>
      </c>
      <c r="E197" s="12" t="s">
        <v>688</v>
      </c>
      <c r="F197" s="13" t="s">
        <v>689</v>
      </c>
      <c r="G197" s="12" t="s">
        <v>633</v>
      </c>
      <c r="H197" s="12" t="s">
        <v>254</v>
      </c>
      <c r="I197" s="12" t="s">
        <v>265</v>
      </c>
      <c r="J197" s="12">
        <v>5</v>
      </c>
      <c r="K197" s="12" t="s">
        <v>260</v>
      </c>
      <c r="L197" s="12" t="s">
        <v>260</v>
      </c>
      <c r="M197" s="1" t="s">
        <v>648</v>
      </c>
      <c r="N197" s="7">
        <v>39.395000000000003</v>
      </c>
      <c r="P197" s="1">
        <v>0</v>
      </c>
      <c r="S197" s="1">
        <v>0</v>
      </c>
      <c r="T197" s="1">
        <v>0</v>
      </c>
      <c r="X197" s="1">
        <v>0</v>
      </c>
      <c r="Y197" s="1">
        <v>0</v>
      </c>
      <c r="Z197" s="1">
        <v>0</v>
      </c>
      <c r="AA197" s="1">
        <v>0</v>
      </c>
      <c r="AC197" s="1">
        <v>0</v>
      </c>
      <c r="AD197" s="1">
        <v>0</v>
      </c>
      <c r="AI197" s="1">
        <v>0</v>
      </c>
      <c r="AJ197" s="1">
        <v>0</v>
      </c>
      <c r="AK197" s="1">
        <v>0</v>
      </c>
      <c r="AQ197" s="1">
        <v>0</v>
      </c>
      <c r="AR197" s="1">
        <v>0</v>
      </c>
      <c r="AS197" s="1">
        <v>0</v>
      </c>
      <c r="AT197" s="1">
        <v>0</v>
      </c>
      <c r="AW197" s="1">
        <v>32</v>
      </c>
      <c r="AX197" s="1">
        <f t="shared" si="103"/>
        <v>16</v>
      </c>
      <c r="AY197" s="1">
        <f t="shared" si="104"/>
        <v>0</v>
      </c>
      <c r="AZ197" s="1">
        <f t="shared" si="105"/>
        <v>0</v>
      </c>
      <c r="BA197" s="1">
        <f t="shared" si="108"/>
        <v>16</v>
      </c>
      <c r="BC197" s="1">
        <v>12</v>
      </c>
      <c r="BD197" s="1">
        <f t="shared" si="109"/>
        <v>3</v>
      </c>
      <c r="BE197" s="1">
        <f t="shared" si="106"/>
        <v>0</v>
      </c>
      <c r="BF197" s="1">
        <f t="shared" si="110"/>
        <v>0</v>
      </c>
      <c r="BG197" s="1">
        <f t="shared" si="111"/>
        <v>3</v>
      </c>
      <c r="BI197" s="1">
        <v>4</v>
      </c>
      <c r="BJ197" s="1">
        <f t="shared" si="112"/>
        <v>0</v>
      </c>
      <c r="BK197" s="1">
        <f t="shared" si="113"/>
        <v>0</v>
      </c>
      <c r="BL197" s="1">
        <f t="shared" si="114"/>
        <v>0</v>
      </c>
      <c r="BM197" s="1">
        <f t="shared" si="115"/>
        <v>0</v>
      </c>
      <c r="BO197" s="1">
        <v>12</v>
      </c>
      <c r="BP197" s="1">
        <f t="shared" si="116"/>
        <v>10</v>
      </c>
      <c r="BQ197" s="1">
        <f t="shared" si="117"/>
        <v>0</v>
      </c>
      <c r="BR197" s="1">
        <f t="shared" si="118"/>
        <v>0</v>
      </c>
      <c r="BS197" s="1">
        <f t="shared" si="119"/>
        <v>10</v>
      </c>
      <c r="BU197" s="1">
        <v>4</v>
      </c>
      <c r="BV197" s="1">
        <f t="shared" si="120"/>
        <v>3</v>
      </c>
      <c r="BW197" s="1">
        <f t="shared" si="107"/>
        <v>0</v>
      </c>
      <c r="BX197" s="1">
        <f t="shared" si="121"/>
        <v>0</v>
      </c>
      <c r="BY197" s="1">
        <f t="shared" si="122"/>
        <v>3</v>
      </c>
    </row>
    <row r="198" spans="2:77" x14ac:dyDescent="0.15">
      <c r="B198" s="7">
        <v>39.39</v>
      </c>
      <c r="C198" s="1" t="s">
        <v>696</v>
      </c>
      <c r="D198" s="12" t="s">
        <v>632</v>
      </c>
      <c r="E198" s="12" t="s">
        <v>697</v>
      </c>
      <c r="F198" s="13" t="s">
        <v>689</v>
      </c>
      <c r="G198" s="12" t="s">
        <v>633</v>
      </c>
      <c r="H198" s="12" t="s">
        <v>254</v>
      </c>
      <c r="I198" s="12" t="s">
        <v>265</v>
      </c>
      <c r="J198" s="12">
        <v>5</v>
      </c>
      <c r="K198" s="12" t="s">
        <v>254</v>
      </c>
      <c r="L198" s="12" t="s">
        <v>293</v>
      </c>
      <c r="M198" s="1" t="s">
        <v>648</v>
      </c>
      <c r="N198" s="7">
        <v>39.39</v>
      </c>
      <c r="O198" s="1">
        <v>0</v>
      </c>
      <c r="P198" s="1">
        <v>0</v>
      </c>
      <c r="Q198" s="1">
        <v>1</v>
      </c>
      <c r="U198" s="1">
        <v>1</v>
      </c>
      <c r="W198" s="1">
        <v>0</v>
      </c>
      <c r="X198" s="1">
        <v>0</v>
      </c>
      <c r="Y198" s="1">
        <v>0</v>
      </c>
      <c r="AA198" s="1">
        <v>0</v>
      </c>
      <c r="AB198" s="1">
        <v>1</v>
      </c>
      <c r="AC198" s="1">
        <v>0</v>
      </c>
      <c r="AD198" s="1">
        <v>0</v>
      </c>
      <c r="AG198" s="1">
        <v>0</v>
      </c>
      <c r="AI198" s="1">
        <v>0</v>
      </c>
      <c r="AJ198" s="1">
        <v>1</v>
      </c>
      <c r="AK198" s="1">
        <v>0</v>
      </c>
      <c r="AL198" s="1">
        <v>0</v>
      </c>
      <c r="AO198" s="1">
        <v>0</v>
      </c>
      <c r="AQ198" s="1">
        <v>0</v>
      </c>
      <c r="AR198" s="1">
        <v>0</v>
      </c>
      <c r="AS198" s="1">
        <v>0</v>
      </c>
      <c r="AT198" s="1">
        <v>0</v>
      </c>
      <c r="AW198" s="1">
        <v>32</v>
      </c>
      <c r="AX198" s="1">
        <f t="shared" si="103"/>
        <v>21</v>
      </c>
      <c r="AY198" s="1">
        <f t="shared" si="104"/>
        <v>4</v>
      </c>
      <c r="AZ198" s="1">
        <f t="shared" si="105"/>
        <v>0</v>
      </c>
      <c r="BA198" s="1">
        <f t="shared" si="108"/>
        <v>17</v>
      </c>
      <c r="BC198" s="1">
        <v>12</v>
      </c>
      <c r="BD198" s="1">
        <f t="shared" si="109"/>
        <v>5</v>
      </c>
      <c r="BE198" s="1">
        <f t="shared" si="106"/>
        <v>1</v>
      </c>
      <c r="BF198" s="1">
        <f t="shared" si="110"/>
        <v>0</v>
      </c>
      <c r="BG198" s="1">
        <f t="shared" si="111"/>
        <v>4</v>
      </c>
      <c r="BI198" s="1">
        <v>4</v>
      </c>
      <c r="BJ198" s="1">
        <f t="shared" si="112"/>
        <v>1</v>
      </c>
      <c r="BK198" s="1">
        <f t="shared" si="113"/>
        <v>1</v>
      </c>
      <c r="BL198" s="1">
        <f t="shared" si="114"/>
        <v>0</v>
      </c>
      <c r="BM198" s="1">
        <f t="shared" si="115"/>
        <v>0</v>
      </c>
      <c r="BO198" s="1">
        <v>12</v>
      </c>
      <c r="BP198" s="1">
        <f t="shared" si="116"/>
        <v>11</v>
      </c>
      <c r="BQ198" s="1">
        <f t="shared" si="117"/>
        <v>2</v>
      </c>
      <c r="BR198" s="1">
        <f t="shared" si="118"/>
        <v>0</v>
      </c>
      <c r="BS198" s="1">
        <f t="shared" si="119"/>
        <v>9</v>
      </c>
      <c r="BU198" s="1">
        <v>4</v>
      </c>
      <c r="BV198" s="1">
        <f t="shared" si="120"/>
        <v>4</v>
      </c>
      <c r="BW198" s="1">
        <f t="shared" si="107"/>
        <v>0</v>
      </c>
      <c r="BX198" s="1">
        <f t="shared" si="121"/>
        <v>0</v>
      </c>
      <c r="BY198" s="1">
        <f t="shared" si="122"/>
        <v>4</v>
      </c>
    </row>
    <row r="199" spans="2:77" x14ac:dyDescent="0.15">
      <c r="B199" s="7">
        <v>39.393999999999998</v>
      </c>
      <c r="C199" s="1" t="s">
        <v>698</v>
      </c>
      <c r="D199" s="12" t="s">
        <v>632</v>
      </c>
      <c r="E199" s="12" t="s">
        <v>699</v>
      </c>
      <c r="F199" s="13" t="s">
        <v>689</v>
      </c>
      <c r="G199" s="12" t="s">
        <v>633</v>
      </c>
      <c r="H199" s="12" t="s">
        <v>254</v>
      </c>
      <c r="I199" s="12" t="s">
        <v>278</v>
      </c>
      <c r="J199" s="12">
        <v>4</v>
      </c>
      <c r="K199" s="12" t="s">
        <v>293</v>
      </c>
      <c r="L199" s="12" t="s">
        <v>293</v>
      </c>
      <c r="M199" s="1" t="s">
        <v>690</v>
      </c>
      <c r="N199" s="7">
        <v>39.393999999999998</v>
      </c>
      <c r="P199" s="1">
        <v>0</v>
      </c>
      <c r="Q199" s="1">
        <v>0</v>
      </c>
      <c r="S199" s="1">
        <v>0</v>
      </c>
      <c r="T199" s="1">
        <v>1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W199" s="1">
        <v>32</v>
      </c>
      <c r="AX199" s="1">
        <f t="shared" si="103"/>
        <v>29</v>
      </c>
      <c r="AY199" s="1">
        <f t="shared" si="104"/>
        <v>1</v>
      </c>
      <c r="AZ199" s="1">
        <f t="shared" si="105"/>
        <v>0</v>
      </c>
      <c r="BA199" s="1">
        <f t="shared" si="108"/>
        <v>28</v>
      </c>
      <c r="BC199" s="1">
        <v>12</v>
      </c>
      <c r="BD199" s="1">
        <f t="shared" si="109"/>
        <v>10</v>
      </c>
      <c r="BE199" s="1">
        <f t="shared" si="106"/>
        <v>1</v>
      </c>
      <c r="BF199" s="1">
        <f t="shared" si="110"/>
        <v>0</v>
      </c>
      <c r="BG199" s="1">
        <f t="shared" si="111"/>
        <v>9</v>
      </c>
      <c r="BI199" s="1">
        <v>4</v>
      </c>
      <c r="BJ199" s="1">
        <f t="shared" si="112"/>
        <v>3</v>
      </c>
      <c r="BK199" s="1">
        <f t="shared" si="113"/>
        <v>0</v>
      </c>
      <c r="BL199" s="1">
        <f t="shared" si="114"/>
        <v>0</v>
      </c>
      <c r="BM199" s="1">
        <f t="shared" si="115"/>
        <v>3</v>
      </c>
      <c r="BO199" s="1">
        <v>12</v>
      </c>
      <c r="BP199" s="1">
        <f t="shared" si="116"/>
        <v>12</v>
      </c>
      <c r="BQ199" s="1">
        <f t="shared" si="117"/>
        <v>0</v>
      </c>
      <c r="BR199" s="1">
        <f t="shared" si="118"/>
        <v>0</v>
      </c>
      <c r="BS199" s="1">
        <f t="shared" si="119"/>
        <v>12</v>
      </c>
      <c r="BU199" s="1">
        <v>4</v>
      </c>
      <c r="BV199" s="1">
        <f t="shared" si="120"/>
        <v>4</v>
      </c>
      <c r="BW199" s="1">
        <f t="shared" si="107"/>
        <v>0</v>
      </c>
      <c r="BX199" s="1">
        <f t="shared" si="121"/>
        <v>0</v>
      </c>
      <c r="BY199" s="1">
        <f t="shared" si="122"/>
        <v>4</v>
      </c>
    </row>
    <row r="200" spans="2:77" x14ac:dyDescent="0.15">
      <c r="B200" s="7">
        <v>39.432000000000002</v>
      </c>
      <c r="C200" s="1" t="s">
        <v>700</v>
      </c>
      <c r="D200" s="12" t="s">
        <v>632</v>
      </c>
      <c r="E200" s="12" t="s">
        <v>688</v>
      </c>
      <c r="F200" s="13" t="s">
        <v>689</v>
      </c>
      <c r="G200" s="12" t="s">
        <v>633</v>
      </c>
      <c r="H200" s="12" t="s">
        <v>254</v>
      </c>
      <c r="I200" s="12" t="s">
        <v>278</v>
      </c>
      <c r="J200" s="12">
        <v>4</v>
      </c>
      <c r="K200" s="12" t="s">
        <v>275</v>
      </c>
      <c r="L200" s="12" t="s">
        <v>260</v>
      </c>
      <c r="M200" s="1" t="s">
        <v>690</v>
      </c>
      <c r="N200" s="7">
        <v>39.432000000000002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W200" s="1">
        <v>32</v>
      </c>
      <c r="AX200" s="1">
        <f t="shared" si="103"/>
        <v>24</v>
      </c>
      <c r="AY200" s="1">
        <f t="shared" si="104"/>
        <v>0</v>
      </c>
      <c r="AZ200" s="1">
        <f t="shared" si="105"/>
        <v>0</v>
      </c>
      <c r="BA200" s="1">
        <f t="shared" si="108"/>
        <v>24</v>
      </c>
      <c r="BC200" s="1">
        <v>12</v>
      </c>
      <c r="BD200" s="1">
        <f t="shared" si="109"/>
        <v>6</v>
      </c>
      <c r="BE200" s="1">
        <f t="shared" si="106"/>
        <v>0</v>
      </c>
      <c r="BF200" s="1">
        <f t="shared" si="110"/>
        <v>0</v>
      </c>
      <c r="BG200" s="1">
        <f t="shared" si="111"/>
        <v>6</v>
      </c>
      <c r="BI200" s="1">
        <v>4</v>
      </c>
      <c r="BJ200" s="1">
        <f t="shared" si="112"/>
        <v>3</v>
      </c>
      <c r="BK200" s="1">
        <f t="shared" si="113"/>
        <v>0</v>
      </c>
      <c r="BL200" s="1">
        <f t="shared" si="114"/>
        <v>0</v>
      </c>
      <c r="BM200" s="1">
        <f t="shared" si="115"/>
        <v>3</v>
      </c>
      <c r="BO200" s="1">
        <v>12</v>
      </c>
      <c r="BP200" s="1">
        <f t="shared" si="116"/>
        <v>11</v>
      </c>
      <c r="BQ200" s="1">
        <f t="shared" si="117"/>
        <v>0</v>
      </c>
      <c r="BR200" s="1">
        <f t="shared" si="118"/>
        <v>0</v>
      </c>
      <c r="BS200" s="1">
        <f t="shared" si="119"/>
        <v>11</v>
      </c>
      <c r="BU200" s="1">
        <v>4</v>
      </c>
      <c r="BV200" s="1">
        <f t="shared" si="120"/>
        <v>4</v>
      </c>
      <c r="BW200" s="1">
        <f t="shared" si="107"/>
        <v>0</v>
      </c>
      <c r="BX200" s="1">
        <f t="shared" si="121"/>
        <v>0</v>
      </c>
      <c r="BY200" s="1">
        <f t="shared" si="122"/>
        <v>4</v>
      </c>
    </row>
    <row r="201" spans="2:77" x14ac:dyDescent="0.15">
      <c r="B201" s="7" t="s">
        <v>194</v>
      </c>
      <c r="C201" s="1" t="s">
        <v>701</v>
      </c>
      <c r="D201" s="12" t="s">
        <v>632</v>
      </c>
      <c r="E201" s="12" t="s">
        <v>688</v>
      </c>
      <c r="F201" s="13" t="s">
        <v>689</v>
      </c>
      <c r="G201" s="12" t="s">
        <v>633</v>
      </c>
      <c r="H201" s="12" t="s">
        <v>254</v>
      </c>
      <c r="I201" s="12" t="s">
        <v>278</v>
      </c>
      <c r="J201" s="12">
        <v>4</v>
      </c>
      <c r="K201" s="12" t="s">
        <v>260</v>
      </c>
      <c r="L201" s="12" t="s">
        <v>260</v>
      </c>
      <c r="M201" s="1" t="s">
        <v>690</v>
      </c>
      <c r="N201" s="7" t="s">
        <v>194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W201" s="1">
        <v>0</v>
      </c>
      <c r="X201" s="1">
        <v>0</v>
      </c>
      <c r="Y201" s="1">
        <v>0</v>
      </c>
      <c r="AA201" s="1">
        <v>0</v>
      </c>
      <c r="AB201" s="1">
        <v>0</v>
      </c>
      <c r="AC201" s="1">
        <v>0</v>
      </c>
      <c r="AD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R201" s="1">
        <v>0</v>
      </c>
      <c r="AS201" s="1">
        <v>0</v>
      </c>
      <c r="AT201" s="1">
        <v>0</v>
      </c>
      <c r="AW201" s="1">
        <v>32</v>
      </c>
      <c r="AX201" s="1">
        <f t="shared" si="103"/>
        <v>24</v>
      </c>
      <c r="AY201" s="1">
        <f t="shared" si="104"/>
        <v>0</v>
      </c>
      <c r="AZ201" s="1">
        <f t="shared" si="105"/>
        <v>0</v>
      </c>
      <c r="BA201" s="1">
        <f t="shared" si="108"/>
        <v>24</v>
      </c>
      <c r="BC201" s="1">
        <v>12</v>
      </c>
      <c r="BD201" s="1">
        <f t="shared" si="109"/>
        <v>9</v>
      </c>
      <c r="BE201" s="1">
        <f t="shared" si="106"/>
        <v>0</v>
      </c>
      <c r="BF201" s="1">
        <f t="shared" si="110"/>
        <v>0</v>
      </c>
      <c r="BG201" s="1">
        <f t="shared" si="111"/>
        <v>9</v>
      </c>
      <c r="BI201" s="1">
        <v>4</v>
      </c>
      <c r="BJ201" s="1">
        <f t="shared" si="112"/>
        <v>1</v>
      </c>
      <c r="BK201" s="1">
        <f t="shared" si="113"/>
        <v>0</v>
      </c>
      <c r="BL201" s="1">
        <f t="shared" si="114"/>
        <v>0</v>
      </c>
      <c r="BM201" s="1">
        <f t="shared" si="115"/>
        <v>1</v>
      </c>
      <c r="BO201" s="1">
        <v>12</v>
      </c>
      <c r="BP201" s="1">
        <f t="shared" si="116"/>
        <v>10</v>
      </c>
      <c r="BQ201" s="1">
        <f t="shared" si="117"/>
        <v>0</v>
      </c>
      <c r="BR201" s="1">
        <f t="shared" si="118"/>
        <v>0</v>
      </c>
      <c r="BS201" s="1">
        <f t="shared" si="119"/>
        <v>10</v>
      </c>
      <c r="BU201" s="1">
        <v>4</v>
      </c>
      <c r="BV201" s="1">
        <f t="shared" si="120"/>
        <v>4</v>
      </c>
      <c r="BW201" s="1">
        <f t="shared" si="107"/>
        <v>0</v>
      </c>
      <c r="BX201" s="1">
        <f t="shared" si="121"/>
        <v>0</v>
      </c>
      <c r="BY201" s="1">
        <f t="shared" si="122"/>
        <v>4</v>
      </c>
    </row>
    <row r="202" spans="2:77" x14ac:dyDescent="0.15">
      <c r="B202" s="7">
        <v>39.390999999999998</v>
      </c>
      <c r="C202" s="1" t="s">
        <v>702</v>
      </c>
      <c r="D202" s="12" t="s">
        <v>632</v>
      </c>
      <c r="E202" s="12" t="s">
        <v>688</v>
      </c>
      <c r="F202" s="13" t="s">
        <v>689</v>
      </c>
      <c r="G202" s="12" t="s">
        <v>633</v>
      </c>
      <c r="H202" s="12" t="s">
        <v>254</v>
      </c>
      <c r="I202" s="12" t="s">
        <v>278</v>
      </c>
      <c r="J202" s="12">
        <v>4</v>
      </c>
      <c r="K202" s="12" t="s">
        <v>254</v>
      </c>
      <c r="L202" s="12" t="s">
        <v>293</v>
      </c>
      <c r="M202" s="1" t="s">
        <v>690</v>
      </c>
      <c r="N202" s="7">
        <v>39.390999999999998</v>
      </c>
      <c r="O202" s="1">
        <v>0</v>
      </c>
      <c r="P202" s="1">
        <v>0</v>
      </c>
      <c r="Q202" s="1">
        <v>1</v>
      </c>
      <c r="R202" s="1">
        <v>1</v>
      </c>
      <c r="S202" s="1">
        <v>0</v>
      </c>
      <c r="T202" s="1">
        <v>0</v>
      </c>
      <c r="U202" s="1">
        <v>1</v>
      </c>
      <c r="V202" s="1">
        <v>0</v>
      </c>
      <c r="W202" s="1">
        <v>0</v>
      </c>
      <c r="X202" s="2" t="s">
        <v>246</v>
      </c>
      <c r="Y202" s="1">
        <v>1</v>
      </c>
      <c r="AA202" s="1">
        <v>0</v>
      </c>
      <c r="AB202" s="1">
        <v>1</v>
      </c>
      <c r="AD202" s="1">
        <v>1</v>
      </c>
      <c r="AE202" s="2" t="s">
        <v>246</v>
      </c>
      <c r="AF202" s="2" t="s">
        <v>246</v>
      </c>
      <c r="AG202" s="2" t="s">
        <v>246</v>
      </c>
      <c r="AI202" s="1">
        <v>1</v>
      </c>
      <c r="AJ202" s="1">
        <v>0</v>
      </c>
      <c r="AK202" s="1">
        <v>0</v>
      </c>
      <c r="AL202" s="1">
        <v>0</v>
      </c>
      <c r="AQ202" s="1">
        <v>0</v>
      </c>
      <c r="AR202" s="1">
        <v>1</v>
      </c>
      <c r="AS202" s="1">
        <v>1</v>
      </c>
      <c r="AT202" s="1">
        <v>0</v>
      </c>
      <c r="AW202" s="1">
        <v>32</v>
      </c>
      <c r="AX202" s="1">
        <f t="shared" si="103"/>
        <v>25</v>
      </c>
      <c r="AY202" s="1">
        <f t="shared" si="104"/>
        <v>9</v>
      </c>
      <c r="AZ202" s="1">
        <f t="shared" si="105"/>
        <v>4</v>
      </c>
      <c r="BA202" s="1">
        <f t="shared" si="108"/>
        <v>12</v>
      </c>
      <c r="BC202" s="1">
        <v>12</v>
      </c>
      <c r="BD202" s="1">
        <f t="shared" si="109"/>
        <v>9</v>
      </c>
      <c r="BE202" s="1">
        <f t="shared" si="106"/>
        <v>2</v>
      </c>
      <c r="BF202" s="1">
        <f t="shared" si="110"/>
        <v>3</v>
      </c>
      <c r="BG202" s="1">
        <f t="shared" si="111"/>
        <v>4</v>
      </c>
      <c r="BI202" s="1">
        <v>4</v>
      </c>
      <c r="BJ202" s="1">
        <f t="shared" si="112"/>
        <v>2</v>
      </c>
      <c r="BK202" s="1">
        <f t="shared" si="113"/>
        <v>1</v>
      </c>
      <c r="BL202" s="1">
        <f t="shared" si="114"/>
        <v>0</v>
      </c>
      <c r="BM202" s="1">
        <f t="shared" si="115"/>
        <v>1</v>
      </c>
      <c r="BO202" s="1">
        <v>12</v>
      </c>
      <c r="BP202" s="1">
        <f t="shared" si="116"/>
        <v>11</v>
      </c>
      <c r="BQ202" s="1">
        <f t="shared" si="117"/>
        <v>5</v>
      </c>
      <c r="BR202" s="1">
        <f t="shared" si="118"/>
        <v>1</v>
      </c>
      <c r="BS202" s="1">
        <f t="shared" si="119"/>
        <v>5</v>
      </c>
      <c r="BU202" s="1">
        <v>4</v>
      </c>
      <c r="BV202" s="1">
        <f t="shared" si="120"/>
        <v>3</v>
      </c>
      <c r="BW202" s="1">
        <f t="shared" si="107"/>
        <v>1</v>
      </c>
      <c r="BX202" s="1">
        <f t="shared" si="121"/>
        <v>0</v>
      </c>
      <c r="BY202" s="1">
        <f t="shared" si="122"/>
        <v>2</v>
      </c>
    </row>
    <row r="203" spans="2:77" x14ac:dyDescent="0.15">
      <c r="B203" s="7">
        <v>39.411000000000001</v>
      </c>
      <c r="C203" s="1" t="s">
        <v>703</v>
      </c>
      <c r="D203" s="12" t="s">
        <v>632</v>
      </c>
      <c r="E203" s="12" t="s">
        <v>699</v>
      </c>
      <c r="F203" s="13" t="s">
        <v>689</v>
      </c>
      <c r="G203" s="12" t="s">
        <v>633</v>
      </c>
      <c r="H203" s="12" t="s">
        <v>254</v>
      </c>
      <c r="I203" s="12" t="s">
        <v>278</v>
      </c>
      <c r="J203" s="12">
        <v>4</v>
      </c>
      <c r="K203" s="12" t="s">
        <v>254</v>
      </c>
      <c r="L203" s="12" t="s">
        <v>260</v>
      </c>
      <c r="M203" s="1" t="s">
        <v>690</v>
      </c>
      <c r="N203" s="7">
        <v>39.411000000000001</v>
      </c>
      <c r="W203" s="1">
        <v>0</v>
      </c>
      <c r="Y203" s="1">
        <v>1</v>
      </c>
      <c r="Z203" s="1">
        <v>0</v>
      </c>
      <c r="AB203" s="1">
        <v>1</v>
      </c>
      <c r="AC203" s="1">
        <v>0</v>
      </c>
      <c r="AH203" s="1">
        <v>0</v>
      </c>
      <c r="AK203" s="1">
        <v>1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R203" s="1">
        <v>0</v>
      </c>
      <c r="AS203" s="1">
        <v>1</v>
      </c>
      <c r="AT203" s="1">
        <v>0</v>
      </c>
      <c r="AW203" s="1">
        <v>32</v>
      </c>
      <c r="AX203" s="1">
        <f t="shared" si="103"/>
        <v>15</v>
      </c>
      <c r="AY203" s="1">
        <f t="shared" si="104"/>
        <v>4</v>
      </c>
      <c r="AZ203" s="1">
        <f t="shared" si="105"/>
        <v>0</v>
      </c>
      <c r="BA203" s="1">
        <f t="shared" si="108"/>
        <v>11</v>
      </c>
      <c r="BC203" s="1">
        <v>12</v>
      </c>
      <c r="BD203" s="1">
        <f t="shared" si="109"/>
        <v>3</v>
      </c>
      <c r="BE203" s="1">
        <f t="shared" si="106"/>
        <v>0</v>
      </c>
      <c r="BF203" s="1">
        <f t="shared" si="110"/>
        <v>0</v>
      </c>
      <c r="BG203" s="1">
        <f t="shared" si="111"/>
        <v>3</v>
      </c>
      <c r="BI203" s="1">
        <v>4</v>
      </c>
      <c r="BJ203" s="1">
        <f t="shared" si="112"/>
        <v>2</v>
      </c>
      <c r="BK203" s="1">
        <f t="shared" si="113"/>
        <v>0</v>
      </c>
      <c r="BL203" s="1">
        <f t="shared" si="114"/>
        <v>0</v>
      </c>
      <c r="BM203" s="1">
        <f t="shared" si="115"/>
        <v>2</v>
      </c>
      <c r="BO203" s="1">
        <v>12</v>
      </c>
      <c r="BP203" s="1">
        <f t="shared" si="116"/>
        <v>7</v>
      </c>
      <c r="BQ203" s="1">
        <f t="shared" si="117"/>
        <v>4</v>
      </c>
      <c r="BR203" s="1">
        <f t="shared" si="118"/>
        <v>0</v>
      </c>
      <c r="BS203" s="1">
        <f t="shared" si="119"/>
        <v>3</v>
      </c>
      <c r="BU203" s="1">
        <v>4</v>
      </c>
      <c r="BV203" s="1">
        <f t="shared" si="120"/>
        <v>3</v>
      </c>
      <c r="BW203" s="1">
        <f t="shared" si="107"/>
        <v>0</v>
      </c>
      <c r="BX203" s="1">
        <f t="shared" si="121"/>
        <v>0</v>
      </c>
      <c r="BY203" s="1">
        <f t="shared" si="122"/>
        <v>3</v>
      </c>
    </row>
    <row r="204" spans="2:77" x14ac:dyDescent="0.15">
      <c r="B204" s="7">
        <v>39.347000000000001</v>
      </c>
      <c r="C204" s="1" t="s">
        <v>704</v>
      </c>
      <c r="D204" s="12" t="s">
        <v>632</v>
      </c>
      <c r="E204" s="12" t="s">
        <v>699</v>
      </c>
      <c r="F204" s="13" t="s">
        <v>689</v>
      </c>
      <c r="G204" s="12" t="s">
        <v>633</v>
      </c>
      <c r="H204" s="12" t="s">
        <v>254</v>
      </c>
      <c r="I204" s="12" t="s">
        <v>278</v>
      </c>
      <c r="J204" s="12">
        <v>4</v>
      </c>
      <c r="K204" s="12" t="s">
        <v>254</v>
      </c>
      <c r="L204" s="12" t="s">
        <v>260</v>
      </c>
      <c r="M204" s="1" t="s">
        <v>690</v>
      </c>
      <c r="N204" s="7">
        <v>39.347000000000001</v>
      </c>
      <c r="P204" s="1">
        <v>0</v>
      </c>
      <c r="Q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W204" s="1">
        <v>32</v>
      </c>
      <c r="AX204" s="1">
        <f t="shared" si="103"/>
        <v>26</v>
      </c>
      <c r="AY204" s="1">
        <f t="shared" si="104"/>
        <v>0</v>
      </c>
      <c r="AZ204" s="1">
        <f t="shared" si="105"/>
        <v>0</v>
      </c>
      <c r="BA204" s="1">
        <f t="shared" si="108"/>
        <v>26</v>
      </c>
      <c r="BC204" s="1">
        <v>12</v>
      </c>
      <c r="BD204" s="1">
        <f t="shared" si="109"/>
        <v>6</v>
      </c>
      <c r="BE204" s="1">
        <f t="shared" si="106"/>
        <v>0</v>
      </c>
      <c r="BF204" s="1">
        <f t="shared" si="110"/>
        <v>0</v>
      </c>
      <c r="BG204" s="1">
        <f t="shared" si="111"/>
        <v>6</v>
      </c>
      <c r="BI204" s="1">
        <v>4</v>
      </c>
      <c r="BJ204" s="1">
        <f t="shared" si="112"/>
        <v>4</v>
      </c>
      <c r="BK204" s="1">
        <f t="shared" si="113"/>
        <v>0</v>
      </c>
      <c r="BL204" s="1">
        <f t="shared" si="114"/>
        <v>0</v>
      </c>
      <c r="BM204" s="1">
        <f t="shared" si="115"/>
        <v>4</v>
      </c>
      <c r="BO204" s="1">
        <v>12</v>
      </c>
      <c r="BP204" s="1">
        <f t="shared" si="116"/>
        <v>12</v>
      </c>
      <c r="BQ204" s="1">
        <f t="shared" si="117"/>
        <v>0</v>
      </c>
      <c r="BR204" s="1">
        <f t="shared" si="118"/>
        <v>0</v>
      </c>
      <c r="BS204" s="1">
        <f t="shared" si="119"/>
        <v>12</v>
      </c>
      <c r="BU204" s="1">
        <v>4</v>
      </c>
      <c r="BV204" s="1">
        <f t="shared" si="120"/>
        <v>4</v>
      </c>
      <c r="BW204" s="1">
        <f t="shared" si="107"/>
        <v>0</v>
      </c>
      <c r="BX204" s="1">
        <f t="shared" si="121"/>
        <v>0</v>
      </c>
      <c r="BY204" s="1">
        <f t="shared" si="122"/>
        <v>4</v>
      </c>
    </row>
    <row r="205" spans="2:77" x14ac:dyDescent="0.15">
      <c r="B205" s="7">
        <v>39.396999999999998</v>
      </c>
      <c r="C205" s="1" t="s">
        <v>705</v>
      </c>
      <c r="D205" s="12" t="s">
        <v>632</v>
      </c>
      <c r="E205" s="12" t="s">
        <v>699</v>
      </c>
      <c r="F205" s="13" t="s">
        <v>689</v>
      </c>
      <c r="G205" s="12" t="s">
        <v>633</v>
      </c>
      <c r="H205" s="12" t="s">
        <v>254</v>
      </c>
      <c r="I205" s="12" t="s">
        <v>265</v>
      </c>
      <c r="J205" s="12">
        <v>5</v>
      </c>
      <c r="K205" s="12" t="s">
        <v>254</v>
      </c>
      <c r="L205" s="12" t="s">
        <v>293</v>
      </c>
      <c r="M205" s="1" t="s">
        <v>648</v>
      </c>
      <c r="N205" s="7">
        <v>39.396999999999998</v>
      </c>
      <c r="O205" s="1">
        <v>0</v>
      </c>
      <c r="P205" s="1">
        <v>0</v>
      </c>
      <c r="Q205" s="1">
        <v>0</v>
      </c>
      <c r="T205" s="1">
        <v>0</v>
      </c>
      <c r="U205" s="1">
        <v>0</v>
      </c>
      <c r="V205" s="1">
        <v>0</v>
      </c>
      <c r="X205" s="1">
        <v>0</v>
      </c>
      <c r="Y205" s="1">
        <v>0</v>
      </c>
      <c r="AA205" s="1">
        <v>0</v>
      </c>
      <c r="AB205" s="1">
        <v>0</v>
      </c>
      <c r="AC205" s="1">
        <v>0</v>
      </c>
      <c r="AD205" s="1">
        <v>0</v>
      </c>
      <c r="AG205" s="1">
        <v>1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W205" s="1">
        <v>32</v>
      </c>
      <c r="AX205" s="1">
        <f t="shared" si="103"/>
        <v>25</v>
      </c>
      <c r="AY205" s="1">
        <f t="shared" si="104"/>
        <v>1</v>
      </c>
      <c r="AZ205" s="1">
        <f t="shared" si="105"/>
        <v>0</v>
      </c>
      <c r="BA205" s="1">
        <f t="shared" si="108"/>
        <v>24</v>
      </c>
      <c r="BC205" s="1">
        <v>12</v>
      </c>
      <c r="BD205" s="1">
        <f t="shared" si="109"/>
        <v>8</v>
      </c>
      <c r="BE205" s="1">
        <f t="shared" si="106"/>
        <v>1</v>
      </c>
      <c r="BF205" s="1">
        <f t="shared" si="110"/>
        <v>0</v>
      </c>
      <c r="BG205" s="1">
        <f t="shared" si="111"/>
        <v>7</v>
      </c>
      <c r="BI205" s="1">
        <v>4</v>
      </c>
      <c r="BJ205" s="1">
        <f t="shared" si="112"/>
        <v>3</v>
      </c>
      <c r="BK205" s="1">
        <f t="shared" si="113"/>
        <v>0</v>
      </c>
      <c r="BL205" s="1">
        <f t="shared" si="114"/>
        <v>0</v>
      </c>
      <c r="BM205" s="1">
        <f t="shared" si="115"/>
        <v>3</v>
      </c>
      <c r="BO205" s="1">
        <v>12</v>
      </c>
      <c r="BP205" s="1">
        <f t="shared" si="116"/>
        <v>10</v>
      </c>
      <c r="BQ205" s="1">
        <f t="shared" si="117"/>
        <v>0</v>
      </c>
      <c r="BR205" s="1">
        <f t="shared" si="118"/>
        <v>0</v>
      </c>
      <c r="BS205" s="1">
        <f t="shared" si="119"/>
        <v>10</v>
      </c>
      <c r="BU205" s="1">
        <v>4</v>
      </c>
      <c r="BV205" s="1">
        <f t="shared" si="120"/>
        <v>4</v>
      </c>
      <c r="BW205" s="1">
        <f t="shared" si="107"/>
        <v>0</v>
      </c>
      <c r="BX205" s="1">
        <f t="shared" si="121"/>
        <v>0</v>
      </c>
      <c r="BY205" s="1">
        <f t="shared" si="122"/>
        <v>4</v>
      </c>
    </row>
    <row r="206" spans="2:77" x14ac:dyDescent="0.15">
      <c r="B206" s="7">
        <v>39.389000000000003</v>
      </c>
      <c r="C206" s="1" t="s">
        <v>706</v>
      </c>
      <c r="D206" s="12" t="s">
        <v>632</v>
      </c>
      <c r="E206" s="12" t="s">
        <v>688</v>
      </c>
      <c r="F206" s="13" t="s">
        <v>689</v>
      </c>
      <c r="G206" s="12" t="s">
        <v>633</v>
      </c>
      <c r="H206" s="12" t="s">
        <v>254</v>
      </c>
      <c r="I206" s="12" t="s">
        <v>278</v>
      </c>
      <c r="J206" s="12">
        <v>4</v>
      </c>
      <c r="K206" s="12" t="s">
        <v>254</v>
      </c>
      <c r="L206" s="12" t="s">
        <v>293</v>
      </c>
      <c r="M206" s="1" t="s">
        <v>690</v>
      </c>
      <c r="N206" s="7">
        <v>39.389000000000003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V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F206" s="1">
        <v>0</v>
      </c>
      <c r="AG206" s="1">
        <v>0</v>
      </c>
      <c r="AH206" s="1">
        <v>1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W206" s="1">
        <v>32</v>
      </c>
      <c r="AX206" s="1">
        <f t="shared" si="103"/>
        <v>29</v>
      </c>
      <c r="AY206" s="1">
        <f t="shared" si="104"/>
        <v>1</v>
      </c>
      <c r="AZ206" s="1">
        <f t="shared" si="105"/>
        <v>0</v>
      </c>
      <c r="BA206" s="1">
        <f t="shared" si="108"/>
        <v>28</v>
      </c>
      <c r="BC206" s="1">
        <v>12</v>
      </c>
      <c r="BD206" s="1">
        <f t="shared" si="109"/>
        <v>11</v>
      </c>
      <c r="BE206" s="1">
        <f t="shared" si="106"/>
        <v>0</v>
      </c>
      <c r="BF206" s="1">
        <f t="shared" si="110"/>
        <v>0</v>
      </c>
      <c r="BG206" s="1">
        <f t="shared" si="111"/>
        <v>11</v>
      </c>
      <c r="BI206" s="1">
        <v>4</v>
      </c>
      <c r="BJ206" s="1">
        <f t="shared" si="112"/>
        <v>3</v>
      </c>
      <c r="BK206" s="1">
        <f t="shared" si="113"/>
        <v>1</v>
      </c>
      <c r="BL206" s="1">
        <f t="shared" si="114"/>
        <v>0</v>
      </c>
      <c r="BM206" s="1">
        <f t="shared" si="115"/>
        <v>2</v>
      </c>
      <c r="BO206" s="1">
        <v>12</v>
      </c>
      <c r="BP206" s="1">
        <f t="shared" si="116"/>
        <v>11</v>
      </c>
      <c r="BQ206" s="1">
        <f t="shared" si="117"/>
        <v>0</v>
      </c>
      <c r="BR206" s="1">
        <f t="shared" si="118"/>
        <v>0</v>
      </c>
      <c r="BS206" s="1">
        <f t="shared" si="119"/>
        <v>11</v>
      </c>
      <c r="BU206" s="1">
        <v>4</v>
      </c>
      <c r="BV206" s="1">
        <f t="shared" si="120"/>
        <v>4</v>
      </c>
      <c r="BW206" s="1">
        <f t="shared" si="107"/>
        <v>0</v>
      </c>
      <c r="BX206" s="1">
        <f t="shared" si="121"/>
        <v>0</v>
      </c>
      <c r="BY206" s="1">
        <f t="shared" si="122"/>
        <v>4</v>
      </c>
    </row>
    <row r="207" spans="2:77" x14ac:dyDescent="0.15">
      <c r="B207" s="7">
        <v>39.429000000000002</v>
      </c>
      <c r="C207" s="1" t="s">
        <v>707</v>
      </c>
      <c r="D207" s="12" t="s">
        <v>632</v>
      </c>
      <c r="E207" s="12" t="s">
        <v>697</v>
      </c>
      <c r="F207" s="13" t="s">
        <v>689</v>
      </c>
      <c r="G207" s="12" t="s">
        <v>633</v>
      </c>
      <c r="H207" s="12" t="s">
        <v>254</v>
      </c>
      <c r="I207" s="12" t="s">
        <v>275</v>
      </c>
      <c r="J207" s="12" t="s">
        <v>275</v>
      </c>
      <c r="K207" s="12" t="s">
        <v>254</v>
      </c>
      <c r="L207" s="12" t="s">
        <v>293</v>
      </c>
      <c r="M207" s="1" t="s">
        <v>708</v>
      </c>
      <c r="N207" s="7">
        <v>39.429000000000002</v>
      </c>
      <c r="O207" s="1">
        <v>0</v>
      </c>
      <c r="P207" s="1">
        <v>0</v>
      </c>
      <c r="S207" s="1">
        <v>1</v>
      </c>
      <c r="T207" s="1">
        <v>0</v>
      </c>
      <c r="U207" s="1">
        <v>0</v>
      </c>
      <c r="V207" s="1">
        <v>1</v>
      </c>
      <c r="X207" s="1">
        <v>0</v>
      </c>
      <c r="Y207" s="1">
        <v>1</v>
      </c>
      <c r="Z207" s="1">
        <v>0</v>
      </c>
      <c r="AA207" s="1">
        <v>0</v>
      </c>
      <c r="AB207" s="1">
        <v>1</v>
      </c>
      <c r="AC207" s="1">
        <v>1</v>
      </c>
      <c r="AD207" s="1">
        <v>0</v>
      </c>
      <c r="AG207" s="2" t="s">
        <v>246</v>
      </c>
      <c r="AH207" s="1">
        <v>1</v>
      </c>
      <c r="AI207" s="1">
        <v>0</v>
      </c>
      <c r="AJ207" s="1">
        <v>1</v>
      </c>
      <c r="AK207" s="1">
        <v>0</v>
      </c>
      <c r="AL207" s="1">
        <v>0</v>
      </c>
      <c r="AP207" s="1">
        <v>0</v>
      </c>
      <c r="AQ207" s="1">
        <v>0</v>
      </c>
      <c r="AR207" s="1">
        <v>1</v>
      </c>
      <c r="AS207" s="1">
        <v>0</v>
      </c>
      <c r="AT207" s="1">
        <v>0</v>
      </c>
      <c r="AW207" s="1">
        <v>32</v>
      </c>
      <c r="AX207" s="1">
        <f t="shared" si="103"/>
        <v>24</v>
      </c>
      <c r="AY207" s="1">
        <f t="shared" si="104"/>
        <v>8</v>
      </c>
      <c r="AZ207" s="1">
        <f t="shared" si="105"/>
        <v>1</v>
      </c>
      <c r="BA207" s="1">
        <f t="shared" si="108"/>
        <v>15</v>
      </c>
      <c r="BC207" s="1">
        <v>12</v>
      </c>
      <c r="BD207" s="1">
        <f t="shared" si="109"/>
        <v>5</v>
      </c>
      <c r="BE207" s="1">
        <f t="shared" si="106"/>
        <v>1</v>
      </c>
      <c r="BF207" s="1">
        <f t="shared" si="110"/>
        <v>1</v>
      </c>
      <c r="BG207" s="1">
        <f t="shared" si="111"/>
        <v>3</v>
      </c>
      <c r="BI207" s="1">
        <v>4</v>
      </c>
      <c r="BJ207" s="1">
        <f t="shared" si="112"/>
        <v>4</v>
      </c>
      <c r="BK207" s="1">
        <f t="shared" si="113"/>
        <v>2</v>
      </c>
      <c r="BL207" s="1">
        <f t="shared" si="114"/>
        <v>0</v>
      </c>
      <c r="BM207" s="1">
        <f t="shared" si="115"/>
        <v>2</v>
      </c>
      <c r="BO207" s="1">
        <v>12</v>
      </c>
      <c r="BP207" s="1">
        <f t="shared" si="116"/>
        <v>11</v>
      </c>
      <c r="BQ207" s="1">
        <f t="shared" si="117"/>
        <v>4</v>
      </c>
      <c r="BR207" s="1">
        <f t="shared" si="118"/>
        <v>0</v>
      </c>
      <c r="BS207" s="1">
        <f t="shared" si="119"/>
        <v>7</v>
      </c>
      <c r="BU207" s="1">
        <v>4</v>
      </c>
      <c r="BV207" s="1">
        <f t="shared" si="120"/>
        <v>4</v>
      </c>
      <c r="BW207" s="1">
        <f t="shared" si="107"/>
        <v>1</v>
      </c>
      <c r="BX207" s="1">
        <f t="shared" si="121"/>
        <v>0</v>
      </c>
      <c r="BY207" s="1">
        <f t="shared" si="122"/>
        <v>3</v>
      </c>
    </row>
    <row r="208" spans="2:77" x14ac:dyDescent="0.15">
      <c r="B208" s="7">
        <v>39.435000000000002</v>
      </c>
      <c r="C208" s="1" t="s">
        <v>709</v>
      </c>
      <c r="D208" s="12" t="s">
        <v>632</v>
      </c>
      <c r="E208" s="12" t="s">
        <v>699</v>
      </c>
      <c r="F208" s="13" t="s">
        <v>689</v>
      </c>
      <c r="G208" s="12" t="s">
        <v>633</v>
      </c>
      <c r="H208" s="12" t="s">
        <v>254</v>
      </c>
      <c r="I208" s="12" t="s">
        <v>278</v>
      </c>
      <c r="J208" s="12">
        <v>4</v>
      </c>
      <c r="K208" s="12" t="s">
        <v>293</v>
      </c>
      <c r="L208" s="12" t="s">
        <v>260</v>
      </c>
      <c r="M208" s="1" t="s">
        <v>690</v>
      </c>
      <c r="N208" s="7">
        <v>39.435000000000002</v>
      </c>
      <c r="Q208" s="1">
        <v>0</v>
      </c>
      <c r="T208" s="1">
        <v>0</v>
      </c>
      <c r="V208" s="1">
        <v>0</v>
      </c>
      <c r="W208" s="1">
        <v>0</v>
      </c>
      <c r="X208" s="1">
        <v>0</v>
      </c>
      <c r="Y208" s="1">
        <v>0</v>
      </c>
      <c r="AA208" s="1">
        <v>0</v>
      </c>
      <c r="AB208" s="1">
        <v>0</v>
      </c>
      <c r="AC208" s="1">
        <v>0</v>
      </c>
      <c r="AD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W208" s="1">
        <v>32</v>
      </c>
      <c r="AX208" s="1">
        <f t="shared" si="103"/>
        <v>21</v>
      </c>
      <c r="AY208" s="1">
        <f t="shared" si="104"/>
        <v>0</v>
      </c>
      <c r="AZ208" s="1">
        <f t="shared" si="105"/>
        <v>0</v>
      </c>
      <c r="BA208" s="1">
        <f t="shared" si="108"/>
        <v>21</v>
      </c>
      <c r="BC208" s="1">
        <v>12</v>
      </c>
      <c r="BD208" s="1">
        <f t="shared" si="109"/>
        <v>3</v>
      </c>
      <c r="BE208" s="1">
        <f t="shared" si="106"/>
        <v>0</v>
      </c>
      <c r="BF208" s="1">
        <f t="shared" si="110"/>
        <v>0</v>
      </c>
      <c r="BG208" s="1">
        <f t="shared" si="111"/>
        <v>3</v>
      </c>
      <c r="BI208" s="1">
        <v>4</v>
      </c>
      <c r="BJ208" s="1">
        <f t="shared" si="112"/>
        <v>3</v>
      </c>
      <c r="BK208" s="1">
        <f t="shared" si="113"/>
        <v>0</v>
      </c>
      <c r="BL208" s="1">
        <f t="shared" si="114"/>
        <v>0</v>
      </c>
      <c r="BM208" s="1">
        <f t="shared" si="115"/>
        <v>3</v>
      </c>
      <c r="BO208" s="1">
        <v>12</v>
      </c>
      <c r="BP208" s="1">
        <f t="shared" si="116"/>
        <v>11</v>
      </c>
      <c r="BQ208" s="1">
        <f t="shared" si="117"/>
        <v>0</v>
      </c>
      <c r="BR208" s="1">
        <f t="shared" si="118"/>
        <v>0</v>
      </c>
      <c r="BS208" s="1">
        <f t="shared" si="119"/>
        <v>11</v>
      </c>
      <c r="BU208" s="1">
        <v>4</v>
      </c>
      <c r="BV208" s="1">
        <f t="shared" si="120"/>
        <v>4</v>
      </c>
      <c r="BW208" s="1">
        <f t="shared" si="107"/>
        <v>0</v>
      </c>
      <c r="BX208" s="1">
        <f t="shared" si="121"/>
        <v>0</v>
      </c>
      <c r="BY208" s="1">
        <f t="shared" si="122"/>
        <v>4</v>
      </c>
    </row>
    <row r="209" spans="2:77" x14ac:dyDescent="0.15">
      <c r="B209" s="7">
        <v>39.406999999999996</v>
      </c>
      <c r="C209" s="1" t="s">
        <v>710</v>
      </c>
      <c r="D209" s="12" t="s">
        <v>632</v>
      </c>
      <c r="E209" s="12" t="s">
        <v>699</v>
      </c>
      <c r="F209" s="13" t="s">
        <v>689</v>
      </c>
      <c r="G209" s="12" t="s">
        <v>633</v>
      </c>
      <c r="H209" s="12" t="s">
        <v>254</v>
      </c>
      <c r="I209" s="12" t="s">
        <v>270</v>
      </c>
      <c r="J209" s="12">
        <v>6</v>
      </c>
      <c r="K209" s="12" t="s">
        <v>254</v>
      </c>
      <c r="L209" s="12" t="s">
        <v>293</v>
      </c>
      <c r="M209" s="1" t="s">
        <v>638</v>
      </c>
      <c r="N209" s="7">
        <v>39.406999999999996</v>
      </c>
      <c r="O209" s="1">
        <v>0</v>
      </c>
      <c r="P209" s="1">
        <v>1</v>
      </c>
      <c r="Q209" s="1">
        <v>0</v>
      </c>
      <c r="R209" s="1">
        <v>0</v>
      </c>
      <c r="S209" s="1">
        <v>0</v>
      </c>
      <c r="T209" s="1">
        <v>0</v>
      </c>
      <c r="V209" s="1">
        <v>0</v>
      </c>
      <c r="W209" s="1">
        <v>0</v>
      </c>
      <c r="X209" s="1">
        <v>0</v>
      </c>
      <c r="Y209" s="1">
        <v>0</v>
      </c>
      <c r="Z209" s="2" t="s">
        <v>246</v>
      </c>
      <c r="AA209" s="1">
        <v>0</v>
      </c>
      <c r="AB209" s="1">
        <v>0</v>
      </c>
      <c r="AC209" s="1">
        <v>1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1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1</v>
      </c>
      <c r="AQ209" s="1">
        <v>0</v>
      </c>
      <c r="AR209" s="1">
        <v>1</v>
      </c>
      <c r="AS209" s="1">
        <v>1</v>
      </c>
      <c r="AT209" s="2" t="s">
        <v>246</v>
      </c>
      <c r="AW209" s="1">
        <v>32</v>
      </c>
      <c r="AX209" s="1">
        <f t="shared" si="103"/>
        <v>31</v>
      </c>
      <c r="AY209" s="1">
        <f t="shared" si="104"/>
        <v>6</v>
      </c>
      <c r="AZ209" s="1">
        <f t="shared" si="105"/>
        <v>2</v>
      </c>
      <c r="BA209" s="1">
        <f t="shared" si="108"/>
        <v>23</v>
      </c>
      <c r="BC209" s="1">
        <v>12</v>
      </c>
      <c r="BD209" s="1">
        <f t="shared" si="109"/>
        <v>12</v>
      </c>
      <c r="BE209" s="1">
        <f t="shared" si="106"/>
        <v>1</v>
      </c>
      <c r="BF209" s="1">
        <f t="shared" si="110"/>
        <v>0</v>
      </c>
      <c r="BG209" s="1">
        <f t="shared" si="111"/>
        <v>11</v>
      </c>
      <c r="BI209" s="1">
        <v>4</v>
      </c>
      <c r="BJ209" s="1">
        <f t="shared" si="112"/>
        <v>3</v>
      </c>
      <c r="BK209" s="1">
        <f t="shared" si="113"/>
        <v>1</v>
      </c>
      <c r="BL209" s="1">
        <f t="shared" si="114"/>
        <v>0</v>
      </c>
      <c r="BM209" s="1">
        <f t="shared" si="115"/>
        <v>2</v>
      </c>
      <c r="BO209" s="1">
        <v>12</v>
      </c>
      <c r="BP209" s="1">
        <f t="shared" si="116"/>
        <v>12</v>
      </c>
      <c r="BQ209" s="1">
        <f t="shared" si="117"/>
        <v>3</v>
      </c>
      <c r="BR209" s="1">
        <f t="shared" si="118"/>
        <v>1</v>
      </c>
      <c r="BS209" s="1">
        <f t="shared" si="119"/>
        <v>8</v>
      </c>
      <c r="BU209" s="1">
        <v>4</v>
      </c>
      <c r="BV209" s="1">
        <f t="shared" si="120"/>
        <v>4</v>
      </c>
      <c r="BW209" s="1">
        <f t="shared" si="107"/>
        <v>1</v>
      </c>
      <c r="BX209" s="1">
        <f t="shared" si="121"/>
        <v>1</v>
      </c>
      <c r="BY209" s="1">
        <f t="shared" si="122"/>
        <v>2</v>
      </c>
    </row>
    <row r="210" spans="2:77" x14ac:dyDescent="0.15">
      <c r="B210" s="7">
        <v>39.404000000000003</v>
      </c>
      <c r="C210" s="1" t="s">
        <v>711</v>
      </c>
      <c r="D210" s="12" t="s">
        <v>632</v>
      </c>
      <c r="E210" s="12" t="s">
        <v>699</v>
      </c>
      <c r="F210" s="13" t="s">
        <v>689</v>
      </c>
      <c r="G210" s="12" t="s">
        <v>633</v>
      </c>
      <c r="H210" s="12" t="s">
        <v>254</v>
      </c>
      <c r="I210" s="12" t="s">
        <v>265</v>
      </c>
      <c r="J210" s="12">
        <v>5</v>
      </c>
      <c r="K210" s="12" t="s">
        <v>293</v>
      </c>
      <c r="L210" s="12" t="s">
        <v>293</v>
      </c>
      <c r="M210" s="1" t="s">
        <v>648</v>
      </c>
      <c r="N210" s="7">
        <v>39.404000000000003</v>
      </c>
      <c r="Q210" s="1">
        <v>1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AA210" s="1">
        <v>0</v>
      </c>
      <c r="AB210" s="1">
        <v>0</v>
      </c>
      <c r="AC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W210" s="1">
        <v>32</v>
      </c>
      <c r="AX210" s="1">
        <f t="shared" si="103"/>
        <v>21</v>
      </c>
      <c r="AY210" s="1">
        <f t="shared" si="104"/>
        <v>1</v>
      </c>
      <c r="AZ210" s="1">
        <f t="shared" si="105"/>
        <v>0</v>
      </c>
      <c r="BA210" s="1">
        <f t="shared" si="108"/>
        <v>20</v>
      </c>
      <c r="BC210" s="1">
        <v>12</v>
      </c>
      <c r="BD210" s="1">
        <f t="shared" si="109"/>
        <v>4</v>
      </c>
      <c r="BE210" s="1">
        <f t="shared" si="106"/>
        <v>1</v>
      </c>
      <c r="BF210" s="1">
        <f t="shared" si="110"/>
        <v>0</v>
      </c>
      <c r="BG210" s="1">
        <f t="shared" si="111"/>
        <v>3</v>
      </c>
      <c r="BI210" s="1">
        <v>4</v>
      </c>
      <c r="BJ210" s="1">
        <f t="shared" si="112"/>
        <v>4</v>
      </c>
      <c r="BK210" s="1">
        <f t="shared" si="113"/>
        <v>0</v>
      </c>
      <c r="BL210" s="1">
        <f t="shared" si="114"/>
        <v>0</v>
      </c>
      <c r="BM210" s="1">
        <f t="shared" si="115"/>
        <v>4</v>
      </c>
      <c r="BO210" s="1">
        <v>12</v>
      </c>
      <c r="BP210" s="1">
        <f t="shared" si="116"/>
        <v>11</v>
      </c>
      <c r="BQ210" s="1">
        <f t="shared" si="117"/>
        <v>0</v>
      </c>
      <c r="BR210" s="1">
        <f t="shared" si="118"/>
        <v>0</v>
      </c>
      <c r="BS210" s="1">
        <f t="shared" si="119"/>
        <v>11</v>
      </c>
      <c r="BU210" s="1">
        <v>4</v>
      </c>
      <c r="BV210" s="1">
        <f t="shared" si="120"/>
        <v>2</v>
      </c>
      <c r="BW210" s="1">
        <f t="shared" si="107"/>
        <v>0</v>
      </c>
      <c r="BX210" s="1">
        <f t="shared" si="121"/>
        <v>0</v>
      </c>
      <c r="BY210" s="1">
        <f t="shared" si="122"/>
        <v>2</v>
      </c>
    </row>
    <row r="211" spans="2:77" x14ac:dyDescent="0.15">
      <c r="B211" s="7">
        <v>39.414000000000001</v>
      </c>
      <c r="C211" s="1" t="s">
        <v>712</v>
      </c>
      <c r="D211" s="12" t="s">
        <v>632</v>
      </c>
      <c r="E211" s="12" t="s">
        <v>699</v>
      </c>
      <c r="F211" s="13" t="s">
        <v>689</v>
      </c>
      <c r="G211" s="12" t="s">
        <v>633</v>
      </c>
      <c r="H211" s="12" t="s">
        <v>254</v>
      </c>
      <c r="I211" s="12" t="s">
        <v>265</v>
      </c>
      <c r="J211" s="12">
        <v>5</v>
      </c>
      <c r="K211" s="12" t="s">
        <v>293</v>
      </c>
      <c r="L211" s="12" t="s">
        <v>260</v>
      </c>
      <c r="M211" s="1" t="s">
        <v>648</v>
      </c>
      <c r="N211" s="7">
        <v>39.414000000000001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W211" s="1">
        <v>1</v>
      </c>
      <c r="X211" s="1">
        <v>0</v>
      </c>
      <c r="Y211" s="1">
        <v>0</v>
      </c>
      <c r="AA211" s="1">
        <v>0</v>
      </c>
      <c r="AB211" s="1">
        <v>0</v>
      </c>
      <c r="AC211" s="1">
        <v>0</v>
      </c>
      <c r="AD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W211" s="1">
        <v>32</v>
      </c>
      <c r="AX211" s="1">
        <f t="shared" si="103"/>
        <v>28</v>
      </c>
      <c r="AY211" s="1">
        <f t="shared" si="104"/>
        <v>1</v>
      </c>
      <c r="AZ211" s="1">
        <f t="shared" si="105"/>
        <v>0</v>
      </c>
      <c r="BA211" s="1">
        <f t="shared" si="108"/>
        <v>27</v>
      </c>
      <c r="BC211" s="1">
        <v>12</v>
      </c>
      <c r="BD211" s="1">
        <f t="shared" si="109"/>
        <v>11</v>
      </c>
      <c r="BE211" s="1">
        <f t="shared" si="106"/>
        <v>0</v>
      </c>
      <c r="BF211" s="1">
        <f t="shared" si="110"/>
        <v>0</v>
      </c>
      <c r="BG211" s="1">
        <f t="shared" si="111"/>
        <v>11</v>
      </c>
      <c r="BI211" s="1">
        <v>4</v>
      </c>
      <c r="BJ211" s="1">
        <f t="shared" si="112"/>
        <v>2</v>
      </c>
      <c r="BK211" s="1">
        <f t="shared" si="113"/>
        <v>0</v>
      </c>
      <c r="BL211" s="1">
        <f t="shared" si="114"/>
        <v>0</v>
      </c>
      <c r="BM211" s="1">
        <f t="shared" si="115"/>
        <v>2</v>
      </c>
      <c r="BO211" s="1">
        <v>12</v>
      </c>
      <c r="BP211" s="1">
        <f t="shared" si="116"/>
        <v>11</v>
      </c>
      <c r="BQ211" s="1">
        <f t="shared" si="117"/>
        <v>1</v>
      </c>
      <c r="BR211" s="1">
        <f t="shared" si="118"/>
        <v>0</v>
      </c>
      <c r="BS211" s="1">
        <f t="shared" si="119"/>
        <v>10</v>
      </c>
      <c r="BU211" s="1">
        <v>4</v>
      </c>
      <c r="BV211" s="1">
        <f t="shared" si="120"/>
        <v>4</v>
      </c>
      <c r="BW211" s="1">
        <f t="shared" si="107"/>
        <v>0</v>
      </c>
      <c r="BX211" s="1">
        <f t="shared" si="121"/>
        <v>0</v>
      </c>
      <c r="BY211" s="1">
        <f t="shared" si="122"/>
        <v>4</v>
      </c>
    </row>
    <row r="212" spans="2:77" s="17" customFormat="1" x14ac:dyDescent="0.15">
      <c r="B212" s="8">
        <v>39.412999999999997</v>
      </c>
      <c r="C212" s="17" t="s">
        <v>713</v>
      </c>
      <c r="D212" s="18" t="s">
        <v>632</v>
      </c>
      <c r="E212" s="18" t="s">
        <v>688</v>
      </c>
      <c r="F212" s="19" t="s">
        <v>689</v>
      </c>
      <c r="G212" s="18" t="s">
        <v>633</v>
      </c>
      <c r="H212" s="18" t="s">
        <v>254</v>
      </c>
      <c r="I212" s="18" t="s">
        <v>278</v>
      </c>
      <c r="J212" s="18">
        <v>4</v>
      </c>
      <c r="K212" s="18" t="s">
        <v>293</v>
      </c>
      <c r="L212" s="18" t="s">
        <v>260</v>
      </c>
      <c r="M212" s="17" t="s">
        <v>690</v>
      </c>
      <c r="N212" s="8">
        <v>39.412999999999997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V212" s="17">
        <v>0</v>
      </c>
      <c r="X212" s="17">
        <v>0</v>
      </c>
      <c r="Y212" s="17">
        <v>0</v>
      </c>
      <c r="Z212" s="17">
        <v>1</v>
      </c>
      <c r="AA212" s="17">
        <v>0</v>
      </c>
      <c r="AB212" s="17">
        <v>0</v>
      </c>
      <c r="AC212" s="17">
        <v>0</v>
      </c>
      <c r="AD212" s="17">
        <v>0</v>
      </c>
      <c r="AH212" s="17">
        <v>0</v>
      </c>
      <c r="AI212" s="17">
        <v>0</v>
      </c>
      <c r="AJ212" s="17">
        <v>0</v>
      </c>
      <c r="AK212" s="17">
        <v>0</v>
      </c>
      <c r="AL212" s="17">
        <v>0</v>
      </c>
      <c r="AP212" s="17">
        <v>0</v>
      </c>
      <c r="AQ212" s="17">
        <v>0</v>
      </c>
      <c r="AR212" s="17">
        <v>0</v>
      </c>
      <c r="AS212" s="17">
        <v>0</v>
      </c>
      <c r="AT212" s="17">
        <v>0</v>
      </c>
      <c r="AW212" s="17">
        <v>32</v>
      </c>
      <c r="AX212" s="17">
        <f t="shared" si="103"/>
        <v>24</v>
      </c>
      <c r="AY212" s="17">
        <f t="shared" si="104"/>
        <v>1</v>
      </c>
      <c r="AZ212" s="17">
        <f t="shared" si="105"/>
        <v>0</v>
      </c>
      <c r="BA212" s="17">
        <f t="shared" si="108"/>
        <v>23</v>
      </c>
      <c r="BC212" s="17">
        <v>12</v>
      </c>
      <c r="BD212" s="1">
        <f t="shared" si="109"/>
        <v>6</v>
      </c>
      <c r="BE212" s="17">
        <f t="shared" si="106"/>
        <v>0</v>
      </c>
      <c r="BF212" s="1">
        <f t="shared" si="110"/>
        <v>0</v>
      </c>
      <c r="BG212" s="1">
        <f t="shared" si="111"/>
        <v>6</v>
      </c>
      <c r="BI212" s="17">
        <v>4</v>
      </c>
      <c r="BJ212" s="1">
        <f t="shared" si="112"/>
        <v>3</v>
      </c>
      <c r="BK212" s="1">
        <f t="shared" si="113"/>
        <v>0</v>
      </c>
      <c r="BL212" s="1">
        <f t="shared" si="114"/>
        <v>0</v>
      </c>
      <c r="BM212" s="1">
        <f t="shared" si="115"/>
        <v>3</v>
      </c>
      <c r="BO212" s="17">
        <v>12</v>
      </c>
      <c r="BP212" s="1">
        <f t="shared" si="116"/>
        <v>11</v>
      </c>
      <c r="BQ212" s="1">
        <f t="shared" si="117"/>
        <v>1</v>
      </c>
      <c r="BR212" s="1">
        <f t="shared" si="118"/>
        <v>0</v>
      </c>
      <c r="BS212" s="1">
        <f t="shared" si="119"/>
        <v>10</v>
      </c>
      <c r="BU212" s="17">
        <v>4</v>
      </c>
      <c r="BV212" s="1">
        <f t="shared" si="120"/>
        <v>4</v>
      </c>
      <c r="BW212" s="1">
        <f t="shared" si="107"/>
        <v>0</v>
      </c>
      <c r="BX212" s="1">
        <f t="shared" si="121"/>
        <v>0</v>
      </c>
      <c r="BY212" s="1">
        <f t="shared" si="122"/>
        <v>4</v>
      </c>
    </row>
    <row r="213" spans="2:77" x14ac:dyDescent="0.15">
      <c r="B213" s="7">
        <v>39.372999999999998</v>
      </c>
      <c r="C213" s="1" t="s">
        <v>714</v>
      </c>
      <c r="D213" s="1" t="s">
        <v>632</v>
      </c>
      <c r="E213" s="1" t="s">
        <v>715</v>
      </c>
      <c r="F213" s="11" t="s">
        <v>689</v>
      </c>
      <c r="G213" s="1" t="s">
        <v>633</v>
      </c>
      <c r="H213" s="1" t="s">
        <v>258</v>
      </c>
      <c r="I213" s="1" t="s">
        <v>278</v>
      </c>
      <c r="J213" s="1">
        <v>4</v>
      </c>
      <c r="K213" s="1" t="s">
        <v>293</v>
      </c>
      <c r="L213" s="1" t="s">
        <v>293</v>
      </c>
      <c r="M213" s="1" t="s">
        <v>654</v>
      </c>
      <c r="N213" s="7">
        <v>39.372999999999998</v>
      </c>
      <c r="P213" s="1">
        <v>0</v>
      </c>
      <c r="Q213" s="1">
        <v>0</v>
      </c>
      <c r="T213" s="1">
        <v>1</v>
      </c>
      <c r="W213" s="1">
        <v>1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Q213" s="1">
        <v>0</v>
      </c>
      <c r="AR213" s="1">
        <v>0</v>
      </c>
      <c r="AS213" s="1">
        <v>0</v>
      </c>
      <c r="AT213" s="1">
        <v>0</v>
      </c>
      <c r="AW213" s="1">
        <v>32</v>
      </c>
      <c r="AX213" s="1">
        <f t="shared" si="103"/>
        <v>25</v>
      </c>
      <c r="AY213" s="1">
        <f t="shared" si="104"/>
        <v>2</v>
      </c>
      <c r="AZ213" s="1">
        <f t="shared" si="105"/>
        <v>0</v>
      </c>
      <c r="BA213" s="1">
        <f t="shared" si="108"/>
        <v>23</v>
      </c>
      <c r="BC213" s="1">
        <v>12</v>
      </c>
      <c r="BD213" s="1">
        <f t="shared" si="109"/>
        <v>9</v>
      </c>
      <c r="BE213" s="1">
        <f t="shared" si="106"/>
        <v>1</v>
      </c>
      <c r="BF213" s="1">
        <f t="shared" si="110"/>
        <v>0</v>
      </c>
      <c r="BG213" s="1">
        <f t="shared" si="111"/>
        <v>8</v>
      </c>
      <c r="BI213" s="1">
        <v>4</v>
      </c>
      <c r="BJ213" s="1">
        <f t="shared" si="112"/>
        <v>0</v>
      </c>
      <c r="BK213" s="1">
        <f t="shared" si="113"/>
        <v>0</v>
      </c>
      <c r="BL213" s="1">
        <f t="shared" si="114"/>
        <v>0</v>
      </c>
      <c r="BM213" s="1">
        <f t="shared" si="115"/>
        <v>0</v>
      </c>
      <c r="BO213" s="1">
        <v>12</v>
      </c>
      <c r="BP213" s="1">
        <f t="shared" si="116"/>
        <v>12</v>
      </c>
      <c r="BQ213" s="1">
        <f t="shared" si="117"/>
        <v>1</v>
      </c>
      <c r="BR213" s="1">
        <f t="shared" si="118"/>
        <v>0</v>
      </c>
      <c r="BS213" s="1">
        <f t="shared" si="119"/>
        <v>11</v>
      </c>
      <c r="BU213" s="1">
        <v>4</v>
      </c>
      <c r="BV213" s="1">
        <f t="shared" si="120"/>
        <v>4</v>
      </c>
      <c r="BW213" s="1">
        <f t="shared" si="107"/>
        <v>0</v>
      </c>
      <c r="BX213" s="1">
        <f t="shared" si="121"/>
        <v>0</v>
      </c>
      <c r="BY213" s="1">
        <f t="shared" si="122"/>
        <v>4</v>
      </c>
    </row>
    <row r="214" spans="2:77" x14ac:dyDescent="0.15">
      <c r="B214" s="7" t="s">
        <v>195</v>
      </c>
      <c r="C214" s="1" t="s">
        <v>716</v>
      </c>
      <c r="D214" s="1" t="s">
        <v>632</v>
      </c>
      <c r="E214" s="1" t="s">
        <v>688</v>
      </c>
      <c r="F214" s="11" t="s">
        <v>689</v>
      </c>
      <c r="G214" s="1" t="s">
        <v>633</v>
      </c>
      <c r="H214" s="1" t="s">
        <v>258</v>
      </c>
      <c r="I214" s="1" t="s">
        <v>259</v>
      </c>
      <c r="J214" s="1">
        <v>3</v>
      </c>
      <c r="K214" s="1" t="s">
        <v>260</v>
      </c>
      <c r="L214" s="1" t="s">
        <v>293</v>
      </c>
      <c r="M214" s="1" t="s">
        <v>643</v>
      </c>
      <c r="N214" s="7" t="s">
        <v>195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G214" s="1">
        <v>0</v>
      </c>
      <c r="AI214" s="1">
        <v>0</v>
      </c>
      <c r="AJ214" s="1">
        <v>0</v>
      </c>
      <c r="AK214" s="1">
        <v>0</v>
      </c>
      <c r="AL214" s="1">
        <v>0</v>
      </c>
      <c r="AN214" s="1">
        <v>0</v>
      </c>
      <c r="AO214" s="1">
        <v>0</v>
      </c>
      <c r="AQ214" s="1">
        <v>0</v>
      </c>
      <c r="AR214" s="1">
        <v>0</v>
      </c>
      <c r="AS214" s="1">
        <v>0</v>
      </c>
      <c r="AT214" s="1">
        <v>0</v>
      </c>
      <c r="AW214" s="1">
        <v>32</v>
      </c>
      <c r="AX214" s="1">
        <f t="shared" si="103"/>
        <v>25</v>
      </c>
      <c r="AY214" s="1">
        <f t="shared" si="104"/>
        <v>0</v>
      </c>
      <c r="AZ214" s="1">
        <f t="shared" si="105"/>
        <v>0</v>
      </c>
      <c r="BA214" s="1">
        <f t="shared" si="108"/>
        <v>25</v>
      </c>
      <c r="BC214" s="1">
        <v>12</v>
      </c>
      <c r="BD214" s="1">
        <f t="shared" si="109"/>
        <v>9</v>
      </c>
      <c r="BE214" s="1">
        <f t="shared" si="106"/>
        <v>0</v>
      </c>
      <c r="BF214" s="1">
        <f t="shared" si="110"/>
        <v>0</v>
      </c>
      <c r="BG214" s="1">
        <f t="shared" si="111"/>
        <v>9</v>
      </c>
      <c r="BI214" s="1">
        <v>4</v>
      </c>
      <c r="BJ214" s="1">
        <f t="shared" si="112"/>
        <v>0</v>
      </c>
      <c r="BK214" s="1">
        <f t="shared" si="113"/>
        <v>0</v>
      </c>
      <c r="BL214" s="1">
        <f t="shared" si="114"/>
        <v>0</v>
      </c>
      <c r="BM214" s="1">
        <f t="shared" si="115"/>
        <v>0</v>
      </c>
      <c r="BO214" s="1">
        <v>12</v>
      </c>
      <c r="BP214" s="1">
        <f t="shared" si="116"/>
        <v>12</v>
      </c>
      <c r="BQ214" s="1">
        <f t="shared" si="117"/>
        <v>0</v>
      </c>
      <c r="BR214" s="1">
        <f t="shared" si="118"/>
        <v>0</v>
      </c>
      <c r="BS214" s="1">
        <f t="shared" si="119"/>
        <v>12</v>
      </c>
      <c r="BU214" s="1">
        <v>4</v>
      </c>
      <c r="BV214" s="1">
        <f t="shared" si="120"/>
        <v>4</v>
      </c>
      <c r="BW214" s="1">
        <f t="shared" si="107"/>
        <v>0</v>
      </c>
      <c r="BX214" s="1">
        <f t="shared" si="121"/>
        <v>0</v>
      </c>
      <c r="BY214" s="1">
        <f t="shared" si="122"/>
        <v>4</v>
      </c>
    </row>
    <row r="215" spans="2:77" x14ac:dyDescent="0.15">
      <c r="B215" s="7">
        <v>39.423999999999999</v>
      </c>
      <c r="C215" s="1" t="s">
        <v>717</v>
      </c>
      <c r="D215" s="1" t="s">
        <v>632</v>
      </c>
      <c r="E215" s="1" t="s">
        <v>688</v>
      </c>
      <c r="F215" s="11" t="s">
        <v>689</v>
      </c>
      <c r="G215" s="1" t="s">
        <v>633</v>
      </c>
      <c r="H215" s="1" t="s">
        <v>258</v>
      </c>
      <c r="I215" s="1" t="s">
        <v>278</v>
      </c>
      <c r="J215" s="1">
        <v>4</v>
      </c>
      <c r="K215" s="1" t="s">
        <v>293</v>
      </c>
      <c r="L215" s="1" t="s">
        <v>293</v>
      </c>
      <c r="M215" s="1" t="s">
        <v>654</v>
      </c>
      <c r="N215" s="7">
        <v>39.423999999999999</v>
      </c>
      <c r="O215" s="1">
        <v>0</v>
      </c>
      <c r="P215" s="1">
        <v>0</v>
      </c>
      <c r="Q215" s="1">
        <v>0</v>
      </c>
      <c r="T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W215" s="1">
        <v>32</v>
      </c>
      <c r="AX215" s="1">
        <f t="shared" si="103"/>
        <v>27</v>
      </c>
      <c r="AY215" s="1">
        <f t="shared" si="104"/>
        <v>0</v>
      </c>
      <c r="AZ215" s="1">
        <f t="shared" si="105"/>
        <v>0</v>
      </c>
      <c r="BA215" s="1">
        <f t="shared" si="108"/>
        <v>27</v>
      </c>
      <c r="BC215" s="1">
        <v>12</v>
      </c>
      <c r="BD215" s="1">
        <f t="shared" si="109"/>
        <v>9</v>
      </c>
      <c r="BE215" s="1">
        <f t="shared" si="106"/>
        <v>0</v>
      </c>
      <c r="BF215" s="1">
        <f t="shared" si="110"/>
        <v>0</v>
      </c>
      <c r="BG215" s="1">
        <f t="shared" si="111"/>
        <v>9</v>
      </c>
      <c r="BI215" s="1">
        <v>4</v>
      </c>
      <c r="BJ215" s="1">
        <f t="shared" si="112"/>
        <v>2</v>
      </c>
      <c r="BK215" s="1">
        <f t="shared" si="113"/>
        <v>0</v>
      </c>
      <c r="BL215" s="1">
        <f t="shared" si="114"/>
        <v>0</v>
      </c>
      <c r="BM215" s="1">
        <f t="shared" si="115"/>
        <v>2</v>
      </c>
      <c r="BO215" s="1">
        <v>12</v>
      </c>
      <c r="BP215" s="1">
        <f t="shared" si="116"/>
        <v>12</v>
      </c>
      <c r="BQ215" s="1">
        <f t="shared" si="117"/>
        <v>0</v>
      </c>
      <c r="BR215" s="1">
        <f t="shared" si="118"/>
        <v>0</v>
      </c>
      <c r="BS215" s="1">
        <f t="shared" si="119"/>
        <v>12</v>
      </c>
      <c r="BU215" s="1">
        <v>4</v>
      </c>
      <c r="BV215" s="1">
        <f t="shared" si="120"/>
        <v>4</v>
      </c>
      <c r="BW215" s="1">
        <f t="shared" si="107"/>
        <v>0</v>
      </c>
      <c r="BX215" s="1">
        <f t="shared" si="121"/>
        <v>0</v>
      </c>
      <c r="BY215" s="1">
        <f t="shared" si="122"/>
        <v>4</v>
      </c>
    </row>
    <row r="216" spans="2:77" x14ac:dyDescent="0.15">
      <c r="B216" s="7">
        <v>39.359000000000002</v>
      </c>
      <c r="C216" s="1" t="s">
        <v>718</v>
      </c>
      <c r="D216" s="1" t="s">
        <v>632</v>
      </c>
      <c r="E216" s="1" t="s">
        <v>688</v>
      </c>
      <c r="F216" s="11" t="s">
        <v>689</v>
      </c>
      <c r="G216" s="1" t="s">
        <v>633</v>
      </c>
      <c r="H216" s="1" t="s">
        <v>258</v>
      </c>
      <c r="I216" s="1" t="s">
        <v>278</v>
      </c>
      <c r="J216" s="1">
        <v>4</v>
      </c>
      <c r="K216" s="1" t="s">
        <v>260</v>
      </c>
      <c r="L216" s="1" t="s">
        <v>293</v>
      </c>
      <c r="M216" s="1" t="s">
        <v>654</v>
      </c>
      <c r="N216" s="7">
        <v>39.359000000000002</v>
      </c>
      <c r="P216" s="1">
        <v>0</v>
      </c>
      <c r="Q216" s="1">
        <v>0</v>
      </c>
      <c r="S216" s="1">
        <v>0</v>
      </c>
      <c r="T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I216" s="1">
        <v>0</v>
      </c>
      <c r="AJ216" s="1">
        <v>0</v>
      </c>
      <c r="AK216" s="1">
        <v>0</v>
      </c>
      <c r="AL216" s="1">
        <v>0</v>
      </c>
      <c r="AQ216" s="1">
        <v>0</v>
      </c>
      <c r="AR216" s="1">
        <v>0</v>
      </c>
      <c r="AS216" s="1">
        <v>0</v>
      </c>
      <c r="AT216" s="1">
        <v>0</v>
      </c>
      <c r="AW216" s="1">
        <v>32</v>
      </c>
      <c r="AX216" s="1">
        <f t="shared" si="103"/>
        <v>22</v>
      </c>
      <c r="AY216" s="1">
        <f t="shared" si="104"/>
        <v>0</v>
      </c>
      <c r="AZ216" s="1">
        <f t="shared" si="105"/>
        <v>0</v>
      </c>
      <c r="BA216" s="1">
        <f t="shared" si="108"/>
        <v>22</v>
      </c>
      <c r="BC216" s="1">
        <v>12</v>
      </c>
      <c r="BD216" s="1">
        <f t="shared" si="109"/>
        <v>6</v>
      </c>
      <c r="BE216" s="1">
        <f t="shared" si="106"/>
        <v>0</v>
      </c>
      <c r="BF216" s="1">
        <f t="shared" si="110"/>
        <v>0</v>
      </c>
      <c r="BG216" s="1">
        <f t="shared" si="111"/>
        <v>6</v>
      </c>
      <c r="BI216" s="1">
        <v>4</v>
      </c>
      <c r="BJ216" s="1">
        <f t="shared" si="112"/>
        <v>0</v>
      </c>
      <c r="BK216" s="1">
        <f t="shared" si="113"/>
        <v>0</v>
      </c>
      <c r="BL216" s="1">
        <f t="shared" si="114"/>
        <v>0</v>
      </c>
      <c r="BM216" s="1">
        <f t="shared" si="115"/>
        <v>0</v>
      </c>
      <c r="BO216" s="1">
        <v>12</v>
      </c>
      <c r="BP216" s="1">
        <f t="shared" si="116"/>
        <v>12</v>
      </c>
      <c r="BQ216" s="1">
        <f t="shared" si="117"/>
        <v>0</v>
      </c>
      <c r="BR216" s="1">
        <f t="shared" si="118"/>
        <v>0</v>
      </c>
      <c r="BS216" s="1">
        <f t="shared" si="119"/>
        <v>12</v>
      </c>
      <c r="BU216" s="1">
        <v>4</v>
      </c>
      <c r="BV216" s="1">
        <f t="shared" si="120"/>
        <v>4</v>
      </c>
      <c r="BW216" s="1">
        <f t="shared" si="107"/>
        <v>0</v>
      </c>
      <c r="BX216" s="1">
        <f t="shared" si="121"/>
        <v>0</v>
      </c>
      <c r="BY216" s="1">
        <f t="shared" si="122"/>
        <v>4</v>
      </c>
    </row>
    <row r="217" spans="2:77" x14ac:dyDescent="0.15">
      <c r="B217" s="7">
        <v>39.375</v>
      </c>
      <c r="C217" s="1" t="s">
        <v>719</v>
      </c>
      <c r="D217" s="1" t="s">
        <v>632</v>
      </c>
      <c r="E217" s="1" t="s">
        <v>697</v>
      </c>
      <c r="F217" s="11" t="s">
        <v>689</v>
      </c>
      <c r="G217" s="1" t="s">
        <v>633</v>
      </c>
      <c r="H217" s="1" t="s">
        <v>258</v>
      </c>
      <c r="I217" s="1" t="s">
        <v>278</v>
      </c>
      <c r="J217" s="1">
        <v>4</v>
      </c>
      <c r="K217" s="1" t="s">
        <v>293</v>
      </c>
      <c r="L217" s="1" t="s">
        <v>293</v>
      </c>
      <c r="M217" s="1" t="s">
        <v>654</v>
      </c>
      <c r="N217" s="7">
        <v>39.375</v>
      </c>
      <c r="Q217" s="1">
        <v>0</v>
      </c>
      <c r="V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I217" s="1">
        <v>0</v>
      </c>
      <c r="AJ217" s="1">
        <v>0</v>
      </c>
      <c r="AK217" s="1">
        <v>0</v>
      </c>
      <c r="AL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W217" s="1">
        <v>32</v>
      </c>
      <c r="AX217" s="1">
        <f t="shared" si="103"/>
        <v>18</v>
      </c>
      <c r="AY217" s="1">
        <f t="shared" si="104"/>
        <v>0</v>
      </c>
      <c r="AZ217" s="1">
        <f t="shared" si="105"/>
        <v>0</v>
      </c>
      <c r="BA217" s="1">
        <f t="shared" si="108"/>
        <v>18</v>
      </c>
      <c r="BC217" s="1">
        <v>12</v>
      </c>
      <c r="BD217" s="1">
        <f t="shared" si="109"/>
        <v>1</v>
      </c>
      <c r="BE217" s="1">
        <f t="shared" si="106"/>
        <v>0</v>
      </c>
      <c r="BF217" s="1">
        <f t="shared" si="110"/>
        <v>0</v>
      </c>
      <c r="BG217" s="1">
        <f t="shared" si="111"/>
        <v>1</v>
      </c>
      <c r="BI217" s="1">
        <v>4</v>
      </c>
      <c r="BJ217" s="1">
        <f t="shared" si="112"/>
        <v>2</v>
      </c>
      <c r="BK217" s="1">
        <f t="shared" si="113"/>
        <v>0</v>
      </c>
      <c r="BL217" s="1">
        <f t="shared" si="114"/>
        <v>0</v>
      </c>
      <c r="BM217" s="1">
        <f t="shared" si="115"/>
        <v>2</v>
      </c>
      <c r="BO217" s="1">
        <v>12</v>
      </c>
      <c r="BP217" s="1">
        <f t="shared" si="116"/>
        <v>11</v>
      </c>
      <c r="BQ217" s="1">
        <f t="shared" si="117"/>
        <v>0</v>
      </c>
      <c r="BR217" s="1">
        <f t="shared" si="118"/>
        <v>0</v>
      </c>
      <c r="BS217" s="1">
        <f t="shared" si="119"/>
        <v>11</v>
      </c>
      <c r="BU217" s="1">
        <v>4</v>
      </c>
      <c r="BV217" s="1">
        <f t="shared" si="120"/>
        <v>4</v>
      </c>
      <c r="BW217" s="1">
        <f t="shared" si="107"/>
        <v>0</v>
      </c>
      <c r="BX217" s="1">
        <f t="shared" si="121"/>
        <v>0</v>
      </c>
      <c r="BY217" s="1">
        <f t="shared" si="122"/>
        <v>4</v>
      </c>
    </row>
    <row r="218" spans="2:77" x14ac:dyDescent="0.15">
      <c r="B218" s="7">
        <v>39.365000000000002</v>
      </c>
      <c r="C218" s="1" t="s">
        <v>720</v>
      </c>
      <c r="D218" s="1" t="s">
        <v>632</v>
      </c>
      <c r="E218" s="1" t="s">
        <v>688</v>
      </c>
      <c r="F218" s="11" t="s">
        <v>689</v>
      </c>
      <c r="G218" s="1" t="s">
        <v>633</v>
      </c>
      <c r="H218" s="1" t="s">
        <v>258</v>
      </c>
      <c r="I218" s="1" t="s">
        <v>721</v>
      </c>
      <c r="J218" s="1">
        <v>3.5</v>
      </c>
      <c r="K218" s="1" t="s">
        <v>260</v>
      </c>
      <c r="L218" s="1" t="s">
        <v>260</v>
      </c>
      <c r="M218" s="1" t="s">
        <v>722</v>
      </c>
      <c r="N218" s="7">
        <v>39.365000000000002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Q218" s="1">
        <v>0</v>
      </c>
      <c r="AR218" s="1">
        <v>0</v>
      </c>
      <c r="AS218" s="1">
        <v>0</v>
      </c>
      <c r="AT218" s="1">
        <v>0</v>
      </c>
      <c r="AW218" s="1">
        <v>32</v>
      </c>
      <c r="AX218" s="1">
        <f t="shared" si="103"/>
        <v>31</v>
      </c>
      <c r="AY218" s="1">
        <f t="shared" si="104"/>
        <v>0</v>
      </c>
      <c r="AZ218" s="1">
        <f t="shared" si="105"/>
        <v>0</v>
      </c>
      <c r="BA218" s="1">
        <f t="shared" si="108"/>
        <v>31</v>
      </c>
      <c r="BC218" s="1">
        <v>12</v>
      </c>
      <c r="BD218" s="1">
        <f t="shared" si="109"/>
        <v>12</v>
      </c>
      <c r="BE218" s="1">
        <f t="shared" si="106"/>
        <v>0</v>
      </c>
      <c r="BF218" s="1">
        <f t="shared" si="110"/>
        <v>0</v>
      </c>
      <c r="BG218" s="1">
        <f t="shared" si="111"/>
        <v>12</v>
      </c>
      <c r="BI218" s="1">
        <v>4</v>
      </c>
      <c r="BJ218" s="1">
        <f t="shared" si="112"/>
        <v>3</v>
      </c>
      <c r="BK218" s="1">
        <f t="shared" si="113"/>
        <v>0</v>
      </c>
      <c r="BL218" s="1">
        <f t="shared" si="114"/>
        <v>0</v>
      </c>
      <c r="BM218" s="1">
        <f t="shared" si="115"/>
        <v>3</v>
      </c>
      <c r="BO218" s="1">
        <v>12</v>
      </c>
      <c r="BP218" s="1">
        <f t="shared" si="116"/>
        <v>12</v>
      </c>
      <c r="BQ218" s="1">
        <f t="shared" si="117"/>
        <v>0</v>
      </c>
      <c r="BR218" s="1">
        <f t="shared" si="118"/>
        <v>0</v>
      </c>
      <c r="BS218" s="1">
        <f t="shared" si="119"/>
        <v>12</v>
      </c>
      <c r="BU218" s="1">
        <v>4</v>
      </c>
      <c r="BV218" s="1">
        <f t="shared" si="120"/>
        <v>4</v>
      </c>
      <c r="BW218" s="1">
        <f t="shared" si="107"/>
        <v>0</v>
      </c>
      <c r="BX218" s="1">
        <f t="shared" si="121"/>
        <v>0</v>
      </c>
      <c r="BY218" s="1">
        <f t="shared" si="122"/>
        <v>4</v>
      </c>
    </row>
    <row r="219" spans="2:77" x14ac:dyDescent="0.15">
      <c r="B219" s="7">
        <v>39.384</v>
      </c>
      <c r="C219" s="1" t="s">
        <v>723</v>
      </c>
      <c r="D219" s="1" t="s">
        <v>632</v>
      </c>
      <c r="E219" s="1" t="s">
        <v>688</v>
      </c>
      <c r="F219" s="11" t="s">
        <v>689</v>
      </c>
      <c r="G219" s="1" t="s">
        <v>633</v>
      </c>
      <c r="H219" s="1" t="s">
        <v>258</v>
      </c>
      <c r="I219" s="1" t="s">
        <v>259</v>
      </c>
      <c r="J219" s="1">
        <v>3</v>
      </c>
      <c r="K219" s="1" t="s">
        <v>260</v>
      </c>
      <c r="L219" s="1" t="s">
        <v>260</v>
      </c>
      <c r="M219" s="1" t="s">
        <v>643</v>
      </c>
      <c r="N219" s="7">
        <v>39.384</v>
      </c>
      <c r="O219" s="1">
        <v>0</v>
      </c>
      <c r="R219" s="1">
        <v>0</v>
      </c>
      <c r="S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L219" s="1">
        <v>0</v>
      </c>
      <c r="AM219" s="1">
        <v>0</v>
      </c>
      <c r="AN219" s="1">
        <v>0</v>
      </c>
      <c r="AO219" s="1">
        <v>0</v>
      </c>
      <c r="AQ219" s="1">
        <v>0</v>
      </c>
      <c r="AR219" s="1">
        <v>0</v>
      </c>
      <c r="AS219" s="1">
        <v>0</v>
      </c>
      <c r="AT219" s="1">
        <v>0</v>
      </c>
      <c r="AW219" s="1">
        <v>32</v>
      </c>
      <c r="AX219" s="1">
        <f t="shared" si="103"/>
        <v>23</v>
      </c>
      <c r="AY219" s="1">
        <f t="shared" si="104"/>
        <v>0</v>
      </c>
      <c r="AZ219" s="1">
        <f t="shared" si="105"/>
        <v>0</v>
      </c>
      <c r="BA219" s="1">
        <f t="shared" si="108"/>
        <v>23</v>
      </c>
      <c r="BC219" s="1">
        <v>12</v>
      </c>
      <c r="BD219" s="1">
        <f t="shared" si="109"/>
        <v>9</v>
      </c>
      <c r="BE219" s="1">
        <f t="shared" si="106"/>
        <v>0</v>
      </c>
      <c r="BF219" s="1">
        <f t="shared" si="110"/>
        <v>0</v>
      </c>
      <c r="BG219" s="1">
        <f t="shared" si="111"/>
        <v>9</v>
      </c>
      <c r="BI219" s="1">
        <v>4</v>
      </c>
      <c r="BJ219" s="1">
        <f t="shared" si="112"/>
        <v>1</v>
      </c>
      <c r="BK219" s="1">
        <f t="shared" si="113"/>
        <v>0</v>
      </c>
      <c r="BL219" s="1">
        <f t="shared" si="114"/>
        <v>0</v>
      </c>
      <c r="BM219" s="1">
        <f t="shared" si="115"/>
        <v>1</v>
      </c>
      <c r="BO219" s="1">
        <v>12</v>
      </c>
      <c r="BP219" s="1">
        <f t="shared" si="116"/>
        <v>9</v>
      </c>
      <c r="BQ219" s="1">
        <f t="shared" si="117"/>
        <v>0</v>
      </c>
      <c r="BR219" s="1">
        <f t="shared" si="118"/>
        <v>0</v>
      </c>
      <c r="BS219" s="1">
        <f t="shared" si="119"/>
        <v>9</v>
      </c>
      <c r="BU219" s="1">
        <v>4</v>
      </c>
      <c r="BV219" s="1">
        <f t="shared" si="120"/>
        <v>4</v>
      </c>
      <c r="BW219" s="1">
        <f t="shared" si="107"/>
        <v>0</v>
      </c>
      <c r="BX219" s="1">
        <f t="shared" si="121"/>
        <v>0</v>
      </c>
      <c r="BY219" s="1">
        <f t="shared" si="122"/>
        <v>4</v>
      </c>
    </row>
    <row r="220" spans="2:77" x14ac:dyDescent="0.15">
      <c r="B220" s="7">
        <v>39.338999999999999</v>
      </c>
      <c r="C220" s="1" t="s">
        <v>724</v>
      </c>
      <c r="D220" s="1" t="s">
        <v>632</v>
      </c>
      <c r="E220" s="1" t="s">
        <v>688</v>
      </c>
      <c r="F220" s="11" t="s">
        <v>689</v>
      </c>
      <c r="G220" s="1" t="s">
        <v>633</v>
      </c>
      <c r="H220" s="1" t="s">
        <v>258</v>
      </c>
      <c r="I220" s="1" t="s">
        <v>278</v>
      </c>
      <c r="J220" s="1">
        <v>4</v>
      </c>
      <c r="K220" s="1" t="s">
        <v>293</v>
      </c>
      <c r="L220" s="1" t="s">
        <v>260</v>
      </c>
      <c r="M220" s="1" t="s">
        <v>654</v>
      </c>
      <c r="N220" s="7">
        <v>39.338999999999999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1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W220" s="1">
        <v>32</v>
      </c>
      <c r="AX220" s="1">
        <f t="shared" si="103"/>
        <v>29</v>
      </c>
      <c r="AY220" s="1">
        <f t="shared" si="104"/>
        <v>1</v>
      </c>
      <c r="AZ220" s="1">
        <f t="shared" si="105"/>
        <v>0</v>
      </c>
      <c r="BA220" s="1">
        <f t="shared" si="108"/>
        <v>28</v>
      </c>
      <c r="BC220" s="1">
        <v>12</v>
      </c>
      <c r="BD220" s="1">
        <f t="shared" si="109"/>
        <v>12</v>
      </c>
      <c r="BE220" s="1">
        <f t="shared" si="106"/>
        <v>0</v>
      </c>
      <c r="BF220" s="1">
        <f t="shared" si="110"/>
        <v>0</v>
      </c>
      <c r="BG220" s="1">
        <f t="shared" si="111"/>
        <v>12</v>
      </c>
      <c r="BI220" s="1">
        <v>4</v>
      </c>
      <c r="BJ220" s="1">
        <f t="shared" si="112"/>
        <v>3</v>
      </c>
      <c r="BK220" s="1">
        <f t="shared" si="113"/>
        <v>1</v>
      </c>
      <c r="BL220" s="1">
        <f t="shared" si="114"/>
        <v>0</v>
      </c>
      <c r="BM220" s="1">
        <f t="shared" si="115"/>
        <v>2</v>
      </c>
      <c r="BO220" s="1">
        <v>12</v>
      </c>
      <c r="BP220" s="1">
        <f t="shared" si="116"/>
        <v>10</v>
      </c>
      <c r="BQ220" s="1">
        <f t="shared" si="117"/>
        <v>0</v>
      </c>
      <c r="BR220" s="1">
        <f t="shared" si="118"/>
        <v>0</v>
      </c>
      <c r="BS220" s="1">
        <f t="shared" si="119"/>
        <v>10</v>
      </c>
      <c r="BU220" s="1">
        <v>4</v>
      </c>
      <c r="BV220" s="1">
        <f t="shared" si="120"/>
        <v>4</v>
      </c>
      <c r="BW220" s="1">
        <f t="shared" si="107"/>
        <v>0</v>
      </c>
      <c r="BX220" s="1">
        <f t="shared" si="121"/>
        <v>0</v>
      </c>
      <c r="BY220" s="1">
        <f t="shared" si="122"/>
        <v>4</v>
      </c>
    </row>
    <row r="221" spans="2:77" x14ac:dyDescent="0.15">
      <c r="B221" s="7">
        <v>39.384999999999998</v>
      </c>
      <c r="C221" s="1" t="s">
        <v>725</v>
      </c>
      <c r="D221" s="1" t="s">
        <v>632</v>
      </c>
      <c r="E221" s="1" t="s">
        <v>699</v>
      </c>
      <c r="F221" s="11" t="s">
        <v>689</v>
      </c>
      <c r="G221" s="1" t="s">
        <v>633</v>
      </c>
      <c r="H221" s="1" t="s">
        <v>258</v>
      </c>
      <c r="I221" s="1" t="s">
        <v>278</v>
      </c>
      <c r="J221" s="1">
        <v>4</v>
      </c>
      <c r="K221" s="1" t="s">
        <v>260</v>
      </c>
      <c r="L221" s="1" t="s">
        <v>260</v>
      </c>
      <c r="M221" s="1" t="s">
        <v>654</v>
      </c>
      <c r="N221" s="7">
        <v>39.384999999999998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W221" s="1">
        <v>32</v>
      </c>
      <c r="AX221" s="1">
        <f t="shared" si="103"/>
        <v>30</v>
      </c>
      <c r="AY221" s="1">
        <f t="shared" si="104"/>
        <v>0</v>
      </c>
      <c r="AZ221" s="1">
        <f t="shared" si="105"/>
        <v>0</v>
      </c>
      <c r="BA221" s="1">
        <f t="shared" si="108"/>
        <v>30</v>
      </c>
      <c r="BC221" s="1">
        <v>12</v>
      </c>
      <c r="BD221" s="1">
        <f t="shared" si="109"/>
        <v>12</v>
      </c>
      <c r="BE221" s="1">
        <f t="shared" si="106"/>
        <v>0</v>
      </c>
      <c r="BF221" s="1">
        <f t="shared" si="110"/>
        <v>0</v>
      </c>
      <c r="BG221" s="1">
        <f t="shared" si="111"/>
        <v>12</v>
      </c>
      <c r="BI221" s="1">
        <v>4</v>
      </c>
      <c r="BJ221" s="1">
        <f t="shared" si="112"/>
        <v>4</v>
      </c>
      <c r="BK221" s="1">
        <f t="shared" si="113"/>
        <v>0</v>
      </c>
      <c r="BL221" s="1">
        <f t="shared" si="114"/>
        <v>0</v>
      </c>
      <c r="BM221" s="1">
        <f t="shared" si="115"/>
        <v>4</v>
      </c>
      <c r="BO221" s="1">
        <v>12</v>
      </c>
      <c r="BP221" s="1">
        <f t="shared" si="116"/>
        <v>10</v>
      </c>
      <c r="BQ221" s="1">
        <f t="shared" si="117"/>
        <v>0</v>
      </c>
      <c r="BR221" s="1">
        <f t="shared" si="118"/>
        <v>0</v>
      </c>
      <c r="BS221" s="1">
        <f t="shared" si="119"/>
        <v>10</v>
      </c>
      <c r="BU221" s="1">
        <v>4</v>
      </c>
      <c r="BV221" s="1">
        <f t="shared" si="120"/>
        <v>4</v>
      </c>
      <c r="BW221" s="1">
        <f t="shared" si="107"/>
        <v>0</v>
      </c>
      <c r="BX221" s="1">
        <f t="shared" si="121"/>
        <v>0</v>
      </c>
      <c r="BY221" s="1">
        <f t="shared" si="122"/>
        <v>4</v>
      </c>
    </row>
    <row r="222" spans="2:77" x14ac:dyDescent="0.15">
      <c r="B222" s="7" t="s">
        <v>196</v>
      </c>
      <c r="C222" s="1" t="s">
        <v>726</v>
      </c>
      <c r="D222" s="1" t="s">
        <v>632</v>
      </c>
      <c r="E222" s="1" t="s">
        <v>699</v>
      </c>
      <c r="F222" s="11" t="s">
        <v>689</v>
      </c>
      <c r="G222" s="1" t="s">
        <v>633</v>
      </c>
      <c r="H222" s="1" t="s">
        <v>258</v>
      </c>
      <c r="I222" s="1" t="s">
        <v>278</v>
      </c>
      <c r="J222" s="1">
        <v>4</v>
      </c>
      <c r="K222" s="1" t="s">
        <v>293</v>
      </c>
      <c r="L222" s="1" t="s">
        <v>260</v>
      </c>
      <c r="M222" s="1" t="s">
        <v>654</v>
      </c>
      <c r="N222" s="7" t="s">
        <v>196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V222" s="1">
        <v>0</v>
      </c>
      <c r="W222" s="1">
        <v>0</v>
      </c>
      <c r="X222" s="1">
        <v>0</v>
      </c>
      <c r="Y222" s="1">
        <v>0</v>
      </c>
      <c r="AA222" s="1">
        <v>0</v>
      </c>
      <c r="AB222" s="1">
        <v>0</v>
      </c>
      <c r="AC222" s="1">
        <v>0</v>
      </c>
      <c r="AD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W222" s="1">
        <v>32</v>
      </c>
      <c r="AX222" s="1">
        <f t="shared" si="103"/>
        <v>26</v>
      </c>
      <c r="AY222" s="1">
        <f t="shared" si="104"/>
        <v>0</v>
      </c>
      <c r="AZ222" s="1">
        <f t="shared" si="105"/>
        <v>0</v>
      </c>
      <c r="BA222" s="1">
        <f t="shared" si="108"/>
        <v>26</v>
      </c>
      <c r="BC222" s="1">
        <v>12</v>
      </c>
      <c r="BD222" s="1">
        <f t="shared" si="109"/>
        <v>8</v>
      </c>
      <c r="BE222" s="1">
        <f t="shared" si="106"/>
        <v>0</v>
      </c>
      <c r="BF222" s="1">
        <f t="shared" si="110"/>
        <v>0</v>
      </c>
      <c r="BG222" s="1">
        <f t="shared" si="111"/>
        <v>8</v>
      </c>
      <c r="BI222" s="1">
        <v>4</v>
      </c>
      <c r="BJ222" s="1">
        <f t="shared" si="112"/>
        <v>3</v>
      </c>
      <c r="BK222" s="1">
        <f t="shared" si="113"/>
        <v>0</v>
      </c>
      <c r="BL222" s="1">
        <f t="shared" si="114"/>
        <v>0</v>
      </c>
      <c r="BM222" s="1">
        <f t="shared" si="115"/>
        <v>3</v>
      </c>
      <c r="BO222" s="1">
        <v>12</v>
      </c>
      <c r="BP222" s="1">
        <f t="shared" si="116"/>
        <v>11</v>
      </c>
      <c r="BQ222" s="1">
        <f t="shared" si="117"/>
        <v>0</v>
      </c>
      <c r="BR222" s="1">
        <f t="shared" si="118"/>
        <v>0</v>
      </c>
      <c r="BS222" s="1">
        <f t="shared" si="119"/>
        <v>11</v>
      </c>
      <c r="BU222" s="1">
        <v>4</v>
      </c>
      <c r="BV222" s="1">
        <f t="shared" si="120"/>
        <v>4</v>
      </c>
      <c r="BW222" s="1">
        <f t="shared" si="107"/>
        <v>0</v>
      </c>
      <c r="BX222" s="1">
        <f t="shared" si="121"/>
        <v>0</v>
      </c>
      <c r="BY222" s="1">
        <f t="shared" si="122"/>
        <v>4</v>
      </c>
    </row>
    <row r="223" spans="2:77" x14ac:dyDescent="0.15">
      <c r="B223" s="7">
        <v>39.381999999999998</v>
      </c>
      <c r="C223" s="1" t="s">
        <v>727</v>
      </c>
      <c r="D223" s="1" t="s">
        <v>632</v>
      </c>
      <c r="E223" s="1" t="s">
        <v>688</v>
      </c>
      <c r="F223" s="11" t="s">
        <v>689</v>
      </c>
      <c r="G223" s="1" t="s">
        <v>633</v>
      </c>
      <c r="H223" s="1" t="s">
        <v>258</v>
      </c>
      <c r="I223" s="1" t="s">
        <v>278</v>
      </c>
      <c r="J223" s="1">
        <v>4</v>
      </c>
      <c r="K223" s="1" t="s">
        <v>254</v>
      </c>
      <c r="L223" s="1" t="s">
        <v>293</v>
      </c>
      <c r="M223" s="1" t="s">
        <v>654</v>
      </c>
      <c r="N223" s="7">
        <v>39.381999999999998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W223" s="1">
        <v>0</v>
      </c>
      <c r="X223" s="1">
        <v>1</v>
      </c>
      <c r="Z223" s="1">
        <v>0</v>
      </c>
      <c r="AA223" s="1">
        <v>0</v>
      </c>
      <c r="AB223" s="1">
        <v>1</v>
      </c>
      <c r="AC223" s="1">
        <v>0</v>
      </c>
      <c r="AD223" s="1">
        <v>0</v>
      </c>
      <c r="AE223" s="1">
        <v>0</v>
      </c>
      <c r="AF223" s="1">
        <v>1</v>
      </c>
      <c r="AG223" s="1">
        <v>0</v>
      </c>
      <c r="AH223" s="1">
        <v>0</v>
      </c>
      <c r="AI223" s="1">
        <v>0</v>
      </c>
      <c r="AJ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W223" s="1">
        <v>32</v>
      </c>
      <c r="AX223" s="1">
        <f t="shared" si="103"/>
        <v>29</v>
      </c>
      <c r="AY223" s="1">
        <f t="shared" si="104"/>
        <v>3</v>
      </c>
      <c r="AZ223" s="1">
        <f t="shared" si="105"/>
        <v>0</v>
      </c>
      <c r="BA223" s="1">
        <f t="shared" si="108"/>
        <v>26</v>
      </c>
      <c r="BC223" s="1">
        <v>12</v>
      </c>
      <c r="BD223" s="1">
        <f t="shared" si="109"/>
        <v>12</v>
      </c>
      <c r="BE223" s="1">
        <f t="shared" si="106"/>
        <v>1</v>
      </c>
      <c r="BF223" s="1">
        <f t="shared" si="110"/>
        <v>0</v>
      </c>
      <c r="BG223" s="1">
        <f t="shared" si="111"/>
        <v>11</v>
      </c>
      <c r="BI223" s="1">
        <v>4</v>
      </c>
      <c r="BJ223" s="1">
        <f t="shared" si="112"/>
        <v>3</v>
      </c>
      <c r="BK223" s="1">
        <f t="shared" si="113"/>
        <v>0</v>
      </c>
      <c r="BL223" s="1">
        <f t="shared" si="114"/>
        <v>0</v>
      </c>
      <c r="BM223" s="1">
        <f t="shared" si="115"/>
        <v>3</v>
      </c>
      <c r="BO223" s="1">
        <v>12</v>
      </c>
      <c r="BP223" s="1">
        <f t="shared" si="116"/>
        <v>10</v>
      </c>
      <c r="BQ223" s="1">
        <f t="shared" si="117"/>
        <v>2</v>
      </c>
      <c r="BR223" s="1">
        <f t="shared" si="118"/>
        <v>0</v>
      </c>
      <c r="BS223" s="1">
        <f t="shared" si="119"/>
        <v>8</v>
      </c>
      <c r="BU223" s="1">
        <v>4</v>
      </c>
      <c r="BV223" s="1">
        <f t="shared" si="120"/>
        <v>4</v>
      </c>
      <c r="BW223" s="1">
        <f t="shared" si="107"/>
        <v>0</v>
      </c>
      <c r="BX223" s="1">
        <f t="shared" si="121"/>
        <v>0</v>
      </c>
      <c r="BY223" s="1">
        <f t="shared" si="122"/>
        <v>4</v>
      </c>
    </row>
    <row r="224" spans="2:77" x14ac:dyDescent="0.15">
      <c r="B224" s="7" t="s">
        <v>197</v>
      </c>
      <c r="C224" s="1" t="s">
        <v>728</v>
      </c>
      <c r="D224" s="1" t="s">
        <v>632</v>
      </c>
      <c r="E224" s="1" t="s">
        <v>688</v>
      </c>
      <c r="F224" s="11" t="s">
        <v>689</v>
      </c>
      <c r="G224" s="1" t="s">
        <v>633</v>
      </c>
      <c r="H224" s="1" t="s">
        <v>258</v>
      </c>
      <c r="I224" s="1" t="s">
        <v>265</v>
      </c>
      <c r="J224" s="1">
        <v>5</v>
      </c>
      <c r="K224" s="1" t="s">
        <v>254</v>
      </c>
      <c r="L224" s="1" t="s">
        <v>260</v>
      </c>
      <c r="M224" s="1" t="s">
        <v>645</v>
      </c>
      <c r="N224" s="7" t="s">
        <v>197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W224" s="1">
        <v>32</v>
      </c>
      <c r="AX224" s="1">
        <f t="shared" si="103"/>
        <v>30</v>
      </c>
      <c r="AY224" s="1">
        <f t="shared" si="104"/>
        <v>0</v>
      </c>
      <c r="AZ224" s="1">
        <f t="shared" si="105"/>
        <v>0</v>
      </c>
      <c r="BA224" s="1">
        <f t="shared" si="108"/>
        <v>30</v>
      </c>
      <c r="BC224" s="1">
        <v>12</v>
      </c>
      <c r="BD224" s="1">
        <f t="shared" si="109"/>
        <v>11</v>
      </c>
      <c r="BE224" s="1">
        <f t="shared" si="106"/>
        <v>0</v>
      </c>
      <c r="BF224" s="1">
        <f t="shared" si="110"/>
        <v>0</v>
      </c>
      <c r="BG224" s="1">
        <f t="shared" si="111"/>
        <v>11</v>
      </c>
      <c r="BI224" s="1">
        <v>4</v>
      </c>
      <c r="BJ224" s="1">
        <f t="shared" si="112"/>
        <v>4</v>
      </c>
      <c r="BK224" s="1">
        <f t="shared" si="113"/>
        <v>0</v>
      </c>
      <c r="BL224" s="1">
        <f t="shared" si="114"/>
        <v>0</v>
      </c>
      <c r="BM224" s="1">
        <f t="shared" si="115"/>
        <v>4</v>
      </c>
      <c r="BO224" s="1">
        <v>12</v>
      </c>
      <c r="BP224" s="1">
        <f t="shared" si="116"/>
        <v>11</v>
      </c>
      <c r="BQ224" s="1">
        <f t="shared" si="117"/>
        <v>0</v>
      </c>
      <c r="BR224" s="1">
        <f t="shared" si="118"/>
        <v>0</v>
      </c>
      <c r="BS224" s="1">
        <f t="shared" si="119"/>
        <v>11</v>
      </c>
      <c r="BU224" s="1">
        <v>4</v>
      </c>
      <c r="BV224" s="1">
        <f t="shared" si="120"/>
        <v>4</v>
      </c>
      <c r="BW224" s="1">
        <f t="shared" si="107"/>
        <v>0</v>
      </c>
      <c r="BX224" s="1">
        <f t="shared" si="121"/>
        <v>0</v>
      </c>
      <c r="BY224" s="1">
        <f t="shared" si="122"/>
        <v>4</v>
      </c>
    </row>
    <row r="225" spans="2:77" x14ac:dyDescent="0.15">
      <c r="B225" s="7">
        <v>39.369</v>
      </c>
      <c r="C225" s="1" t="s">
        <v>729</v>
      </c>
      <c r="D225" s="1" t="s">
        <v>632</v>
      </c>
      <c r="E225" s="1" t="s">
        <v>699</v>
      </c>
      <c r="F225" s="11" t="s">
        <v>689</v>
      </c>
      <c r="G225" s="1" t="s">
        <v>633</v>
      </c>
      <c r="H225" s="1" t="s">
        <v>258</v>
      </c>
      <c r="I225" s="1" t="s">
        <v>278</v>
      </c>
      <c r="J225" s="1">
        <v>4</v>
      </c>
      <c r="K225" s="1" t="s">
        <v>254</v>
      </c>
      <c r="L225" s="1" t="s">
        <v>293</v>
      </c>
      <c r="M225" s="1" t="s">
        <v>654</v>
      </c>
      <c r="N225" s="7">
        <v>39.369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U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W225" s="1">
        <v>32</v>
      </c>
      <c r="AX225" s="1">
        <f t="shared" si="103"/>
        <v>28</v>
      </c>
      <c r="AY225" s="1">
        <f t="shared" si="104"/>
        <v>0</v>
      </c>
      <c r="AZ225" s="1">
        <f t="shared" si="105"/>
        <v>0</v>
      </c>
      <c r="BA225" s="1">
        <f t="shared" si="108"/>
        <v>28</v>
      </c>
      <c r="BC225" s="1">
        <v>12</v>
      </c>
      <c r="BD225" s="1">
        <f t="shared" si="109"/>
        <v>9</v>
      </c>
      <c r="BE225" s="1">
        <f t="shared" si="106"/>
        <v>0</v>
      </c>
      <c r="BF225" s="1">
        <f t="shared" si="110"/>
        <v>0</v>
      </c>
      <c r="BG225" s="1">
        <f t="shared" si="111"/>
        <v>9</v>
      </c>
      <c r="BI225" s="1">
        <v>4</v>
      </c>
      <c r="BJ225" s="1">
        <f t="shared" si="112"/>
        <v>3</v>
      </c>
      <c r="BK225" s="1">
        <f t="shared" si="113"/>
        <v>0</v>
      </c>
      <c r="BL225" s="1">
        <f t="shared" si="114"/>
        <v>0</v>
      </c>
      <c r="BM225" s="1">
        <f t="shared" si="115"/>
        <v>3</v>
      </c>
      <c r="BO225" s="1">
        <v>12</v>
      </c>
      <c r="BP225" s="1">
        <f t="shared" si="116"/>
        <v>12</v>
      </c>
      <c r="BQ225" s="1">
        <f t="shared" si="117"/>
        <v>0</v>
      </c>
      <c r="BR225" s="1">
        <f t="shared" si="118"/>
        <v>0</v>
      </c>
      <c r="BS225" s="1">
        <f t="shared" si="119"/>
        <v>12</v>
      </c>
      <c r="BU225" s="1">
        <v>4</v>
      </c>
      <c r="BV225" s="1">
        <f t="shared" si="120"/>
        <v>4</v>
      </c>
      <c r="BW225" s="1">
        <f t="shared" si="107"/>
        <v>0</v>
      </c>
      <c r="BX225" s="1">
        <f t="shared" si="121"/>
        <v>0</v>
      </c>
      <c r="BY225" s="1">
        <f t="shared" si="122"/>
        <v>4</v>
      </c>
    </row>
    <row r="226" spans="2:77" x14ac:dyDescent="0.15">
      <c r="B226" s="7">
        <v>39.360999999999997</v>
      </c>
      <c r="C226" s="1" t="s">
        <v>730</v>
      </c>
      <c r="D226" s="1" t="s">
        <v>632</v>
      </c>
      <c r="E226" s="1" t="s">
        <v>699</v>
      </c>
      <c r="F226" s="11" t="s">
        <v>689</v>
      </c>
      <c r="G226" s="1" t="s">
        <v>633</v>
      </c>
      <c r="H226" s="1" t="s">
        <v>258</v>
      </c>
      <c r="I226" s="1" t="s">
        <v>371</v>
      </c>
      <c r="J226" s="1">
        <v>7</v>
      </c>
      <c r="K226" s="1" t="s">
        <v>254</v>
      </c>
      <c r="L226" s="1" t="s">
        <v>293</v>
      </c>
      <c r="M226" s="1" t="s">
        <v>652</v>
      </c>
      <c r="N226" s="7">
        <v>39.360999999999997</v>
      </c>
      <c r="O226" s="1">
        <v>0</v>
      </c>
      <c r="P226" s="1">
        <v>0</v>
      </c>
      <c r="R226" s="1">
        <v>0</v>
      </c>
      <c r="S226" s="1">
        <v>1</v>
      </c>
      <c r="U226" s="1">
        <v>1</v>
      </c>
      <c r="V226" s="1">
        <v>0</v>
      </c>
      <c r="W226" s="1">
        <v>0</v>
      </c>
      <c r="X226" s="1">
        <v>0</v>
      </c>
      <c r="Y226" s="1">
        <v>1</v>
      </c>
      <c r="AA226" s="1">
        <v>1</v>
      </c>
      <c r="AC226" s="1">
        <v>1</v>
      </c>
      <c r="AG226" s="1">
        <v>0</v>
      </c>
      <c r="AH226" s="1">
        <v>0</v>
      </c>
      <c r="AI226" s="1">
        <v>0</v>
      </c>
      <c r="AJ226" s="1">
        <v>1</v>
      </c>
      <c r="AL226" s="1">
        <v>1</v>
      </c>
      <c r="AM226" s="1">
        <v>0</v>
      </c>
      <c r="AN226" s="1">
        <v>0</v>
      </c>
      <c r="AO226" s="1">
        <v>0</v>
      </c>
      <c r="AP226" s="1">
        <v>0</v>
      </c>
      <c r="AQ226" s="1">
        <v>1</v>
      </c>
      <c r="AS226" s="1">
        <v>1</v>
      </c>
      <c r="AW226" s="1">
        <v>32</v>
      </c>
      <c r="AX226" s="1">
        <f t="shared" si="103"/>
        <v>22</v>
      </c>
      <c r="AY226" s="1">
        <f t="shared" si="104"/>
        <v>9</v>
      </c>
      <c r="AZ226" s="1">
        <f t="shared" si="105"/>
        <v>0</v>
      </c>
      <c r="BA226" s="1">
        <f t="shared" si="108"/>
        <v>13</v>
      </c>
      <c r="BC226" s="1">
        <v>12</v>
      </c>
      <c r="BD226" s="1">
        <f t="shared" si="109"/>
        <v>8</v>
      </c>
      <c r="BE226" s="1">
        <f t="shared" si="106"/>
        <v>1</v>
      </c>
      <c r="BF226" s="1">
        <f t="shared" si="110"/>
        <v>0</v>
      </c>
      <c r="BG226" s="1">
        <f t="shared" si="111"/>
        <v>7</v>
      </c>
      <c r="BI226" s="1">
        <v>4</v>
      </c>
      <c r="BJ226" s="1">
        <f t="shared" si="112"/>
        <v>4</v>
      </c>
      <c r="BK226" s="1">
        <f t="shared" si="113"/>
        <v>1</v>
      </c>
      <c r="BL226" s="1">
        <f t="shared" si="114"/>
        <v>0</v>
      </c>
      <c r="BM226" s="1">
        <f t="shared" si="115"/>
        <v>3</v>
      </c>
      <c r="BO226" s="1">
        <v>12</v>
      </c>
      <c r="BP226" s="1">
        <f t="shared" si="116"/>
        <v>8</v>
      </c>
      <c r="BQ226" s="1">
        <f t="shared" si="117"/>
        <v>5</v>
      </c>
      <c r="BR226" s="1">
        <f t="shared" si="118"/>
        <v>0</v>
      </c>
      <c r="BS226" s="1">
        <f t="shared" si="119"/>
        <v>3</v>
      </c>
      <c r="BU226" s="1">
        <v>4</v>
      </c>
      <c r="BV226" s="1">
        <f t="shared" si="120"/>
        <v>2</v>
      </c>
      <c r="BW226" s="1">
        <f t="shared" si="107"/>
        <v>2</v>
      </c>
      <c r="BX226" s="1">
        <f t="shared" si="121"/>
        <v>0</v>
      </c>
      <c r="BY226" s="1">
        <f t="shared" si="122"/>
        <v>0</v>
      </c>
    </row>
    <row r="227" spans="2:77" x14ac:dyDescent="0.15">
      <c r="B227" s="7">
        <v>39.386000000000003</v>
      </c>
      <c r="C227" s="1" t="s">
        <v>731</v>
      </c>
      <c r="D227" s="1" t="s">
        <v>632</v>
      </c>
      <c r="E227" s="1" t="s">
        <v>699</v>
      </c>
      <c r="F227" s="11" t="s">
        <v>689</v>
      </c>
      <c r="G227" s="1" t="s">
        <v>633</v>
      </c>
      <c r="H227" s="1" t="s">
        <v>258</v>
      </c>
      <c r="I227" s="1" t="s">
        <v>265</v>
      </c>
      <c r="J227" s="1">
        <v>5</v>
      </c>
      <c r="K227" s="1" t="s">
        <v>254</v>
      </c>
      <c r="L227" s="1" t="s">
        <v>293</v>
      </c>
      <c r="M227" s="1" t="s">
        <v>645</v>
      </c>
      <c r="N227" s="7">
        <v>39.386000000000003</v>
      </c>
      <c r="P227" s="1">
        <v>0</v>
      </c>
      <c r="S227" s="1">
        <v>0</v>
      </c>
      <c r="U227" s="1">
        <v>0</v>
      </c>
      <c r="W227" s="2" t="s">
        <v>246</v>
      </c>
      <c r="X227" s="2" t="s">
        <v>246</v>
      </c>
      <c r="Y227" s="1">
        <v>0</v>
      </c>
      <c r="AC227" s="1">
        <v>0</v>
      </c>
      <c r="AD227" s="1">
        <v>0</v>
      </c>
      <c r="AF227" s="1">
        <v>0</v>
      </c>
      <c r="AG227" s="1">
        <v>0</v>
      </c>
      <c r="AI227" s="1">
        <v>0</v>
      </c>
      <c r="AJ227" s="1">
        <v>0</v>
      </c>
      <c r="AK227" s="1">
        <v>0</v>
      </c>
      <c r="AL227" s="1">
        <v>0</v>
      </c>
      <c r="AN227" s="1">
        <v>0</v>
      </c>
      <c r="AO227" s="1">
        <v>0</v>
      </c>
      <c r="AS227" s="1">
        <v>0</v>
      </c>
      <c r="AW227" s="1">
        <v>32</v>
      </c>
      <c r="AX227" s="1">
        <f t="shared" si="103"/>
        <v>17</v>
      </c>
      <c r="AY227" s="1">
        <f t="shared" si="104"/>
        <v>0</v>
      </c>
      <c r="AZ227" s="1">
        <f t="shared" si="105"/>
        <v>2</v>
      </c>
      <c r="BA227" s="1">
        <f t="shared" si="108"/>
        <v>15</v>
      </c>
      <c r="BC227" s="1">
        <v>12</v>
      </c>
      <c r="BD227" s="1">
        <f t="shared" si="109"/>
        <v>6</v>
      </c>
      <c r="BE227" s="1">
        <f t="shared" si="106"/>
        <v>0</v>
      </c>
      <c r="BF227" s="1">
        <f t="shared" si="110"/>
        <v>0</v>
      </c>
      <c r="BG227" s="1">
        <f t="shared" si="111"/>
        <v>6</v>
      </c>
      <c r="BI227" s="1">
        <v>4</v>
      </c>
      <c r="BJ227" s="1">
        <f t="shared" si="112"/>
        <v>1</v>
      </c>
      <c r="BK227" s="1">
        <f t="shared" si="113"/>
        <v>0</v>
      </c>
      <c r="BL227" s="1">
        <f t="shared" si="114"/>
        <v>0</v>
      </c>
      <c r="BM227" s="1">
        <f t="shared" si="115"/>
        <v>1</v>
      </c>
      <c r="BO227" s="1">
        <v>12</v>
      </c>
      <c r="BP227" s="1">
        <f t="shared" si="116"/>
        <v>7</v>
      </c>
      <c r="BQ227" s="1">
        <f t="shared" si="117"/>
        <v>0</v>
      </c>
      <c r="BR227" s="1">
        <f t="shared" si="118"/>
        <v>2</v>
      </c>
      <c r="BS227" s="1">
        <f t="shared" si="119"/>
        <v>5</v>
      </c>
      <c r="BU227" s="1">
        <v>4</v>
      </c>
      <c r="BV227" s="1">
        <f t="shared" si="120"/>
        <v>3</v>
      </c>
      <c r="BW227" s="1">
        <f t="shared" si="107"/>
        <v>0</v>
      </c>
      <c r="BX227" s="1">
        <f t="shared" si="121"/>
        <v>0</v>
      </c>
      <c r="BY227" s="1">
        <f t="shared" si="122"/>
        <v>3</v>
      </c>
    </row>
    <row r="228" spans="2:77" x14ac:dyDescent="0.15">
      <c r="B228" s="7">
        <v>39.427999999999997</v>
      </c>
      <c r="C228" s="1" t="s">
        <v>732</v>
      </c>
      <c r="D228" s="1" t="s">
        <v>632</v>
      </c>
      <c r="E228" s="1" t="s">
        <v>699</v>
      </c>
      <c r="F228" s="11" t="s">
        <v>689</v>
      </c>
      <c r="G228" s="1" t="s">
        <v>633</v>
      </c>
      <c r="H228" s="1" t="s">
        <v>258</v>
      </c>
      <c r="I228" s="1" t="s">
        <v>270</v>
      </c>
      <c r="J228" s="1">
        <v>6</v>
      </c>
      <c r="K228" s="1" t="s">
        <v>254</v>
      </c>
      <c r="L228" s="1" t="s">
        <v>260</v>
      </c>
      <c r="M228" s="1" t="s">
        <v>665</v>
      </c>
      <c r="N228" s="7">
        <v>39.427999999999997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Y228" s="1">
        <v>0</v>
      </c>
      <c r="Z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Q228" s="1">
        <v>0</v>
      </c>
      <c r="AR228" s="1">
        <v>0</v>
      </c>
      <c r="AS228" s="1">
        <v>0</v>
      </c>
      <c r="AT228" s="1">
        <v>0</v>
      </c>
      <c r="AW228" s="1">
        <v>32</v>
      </c>
      <c r="AX228" s="1">
        <f t="shared" si="103"/>
        <v>29</v>
      </c>
      <c r="AY228" s="1">
        <f t="shared" si="104"/>
        <v>0</v>
      </c>
      <c r="AZ228" s="1">
        <f t="shared" si="105"/>
        <v>0</v>
      </c>
      <c r="BA228" s="1">
        <f t="shared" si="108"/>
        <v>29</v>
      </c>
      <c r="BC228" s="1">
        <v>12</v>
      </c>
      <c r="BD228" s="1">
        <f t="shared" si="109"/>
        <v>12</v>
      </c>
      <c r="BE228" s="1">
        <f t="shared" si="106"/>
        <v>0</v>
      </c>
      <c r="BF228" s="1">
        <f t="shared" si="110"/>
        <v>0</v>
      </c>
      <c r="BG228" s="1">
        <f t="shared" si="111"/>
        <v>12</v>
      </c>
      <c r="BI228" s="1">
        <v>4</v>
      </c>
      <c r="BJ228" s="1">
        <f t="shared" si="112"/>
        <v>3</v>
      </c>
      <c r="BK228" s="1">
        <f t="shared" si="113"/>
        <v>0</v>
      </c>
      <c r="BL228" s="1">
        <f t="shared" si="114"/>
        <v>0</v>
      </c>
      <c r="BM228" s="1">
        <f t="shared" si="115"/>
        <v>3</v>
      </c>
      <c r="BO228" s="1">
        <v>12</v>
      </c>
      <c r="BP228" s="1">
        <f t="shared" si="116"/>
        <v>10</v>
      </c>
      <c r="BQ228" s="1">
        <f t="shared" si="117"/>
        <v>0</v>
      </c>
      <c r="BR228" s="1">
        <f t="shared" si="118"/>
        <v>0</v>
      </c>
      <c r="BS228" s="1">
        <f t="shared" si="119"/>
        <v>10</v>
      </c>
      <c r="BU228" s="1">
        <v>4</v>
      </c>
      <c r="BV228" s="1">
        <f t="shared" si="120"/>
        <v>4</v>
      </c>
      <c r="BW228" s="1">
        <f t="shared" si="107"/>
        <v>0</v>
      </c>
      <c r="BX228" s="1">
        <f t="shared" si="121"/>
        <v>0</v>
      </c>
      <c r="BY228" s="1">
        <f t="shared" si="122"/>
        <v>4</v>
      </c>
    </row>
    <row r="229" spans="2:77" x14ac:dyDescent="0.15">
      <c r="B229" s="7">
        <v>39.421999999999997</v>
      </c>
      <c r="C229" s="1" t="s">
        <v>733</v>
      </c>
      <c r="D229" s="1" t="s">
        <v>632</v>
      </c>
      <c r="E229" s="1" t="s">
        <v>688</v>
      </c>
      <c r="F229" s="11" t="s">
        <v>689</v>
      </c>
      <c r="G229" s="1" t="s">
        <v>633</v>
      </c>
      <c r="H229" s="1" t="s">
        <v>258</v>
      </c>
      <c r="I229" s="1" t="s">
        <v>270</v>
      </c>
      <c r="J229" s="1">
        <v>6</v>
      </c>
      <c r="K229" s="1" t="s">
        <v>254</v>
      </c>
      <c r="L229" s="1" t="s">
        <v>293</v>
      </c>
      <c r="M229" s="1" t="s">
        <v>665</v>
      </c>
      <c r="N229" s="7">
        <v>39.421999999999997</v>
      </c>
      <c r="O229" s="1">
        <v>0</v>
      </c>
      <c r="P229" s="1">
        <v>0</v>
      </c>
      <c r="S229" s="1">
        <v>0</v>
      </c>
      <c r="T229" s="1">
        <v>0</v>
      </c>
      <c r="W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I229" s="1">
        <v>0</v>
      </c>
      <c r="AJ229" s="1">
        <v>0</v>
      </c>
      <c r="AK229" s="1">
        <v>0</v>
      </c>
      <c r="AL229" s="1">
        <v>0</v>
      </c>
      <c r="AQ229" s="1">
        <v>0</v>
      </c>
      <c r="AR229" s="1">
        <v>0</v>
      </c>
      <c r="AS229" s="1">
        <v>0</v>
      </c>
      <c r="AW229" s="1">
        <v>32</v>
      </c>
      <c r="AX229" s="1">
        <f t="shared" si="103"/>
        <v>18</v>
      </c>
      <c r="AY229" s="1">
        <f t="shared" si="104"/>
        <v>0</v>
      </c>
      <c r="AZ229" s="1">
        <f t="shared" si="105"/>
        <v>0</v>
      </c>
      <c r="BA229" s="1">
        <f t="shared" si="108"/>
        <v>18</v>
      </c>
      <c r="BC229" s="1">
        <v>12</v>
      </c>
      <c r="BD229" s="1">
        <f t="shared" si="109"/>
        <v>4</v>
      </c>
      <c r="BE229" s="1">
        <f t="shared" si="106"/>
        <v>0</v>
      </c>
      <c r="BF229" s="1">
        <f t="shared" si="110"/>
        <v>0</v>
      </c>
      <c r="BG229" s="1">
        <f t="shared" si="111"/>
        <v>4</v>
      </c>
      <c r="BI229" s="1">
        <v>4</v>
      </c>
      <c r="BJ229" s="1">
        <f t="shared" si="112"/>
        <v>0</v>
      </c>
      <c r="BK229" s="1">
        <f t="shared" si="113"/>
        <v>0</v>
      </c>
      <c r="BL229" s="1">
        <f t="shared" si="114"/>
        <v>0</v>
      </c>
      <c r="BM229" s="1">
        <f t="shared" si="115"/>
        <v>0</v>
      </c>
      <c r="BO229" s="1">
        <v>12</v>
      </c>
      <c r="BP229" s="1">
        <f t="shared" si="116"/>
        <v>11</v>
      </c>
      <c r="BQ229" s="1">
        <f t="shared" si="117"/>
        <v>0</v>
      </c>
      <c r="BR229" s="1">
        <f t="shared" si="118"/>
        <v>0</v>
      </c>
      <c r="BS229" s="1">
        <f t="shared" si="119"/>
        <v>11</v>
      </c>
      <c r="BU229" s="1">
        <v>4</v>
      </c>
      <c r="BV229" s="1">
        <f t="shared" si="120"/>
        <v>3</v>
      </c>
      <c r="BW229" s="1">
        <f t="shared" si="107"/>
        <v>0</v>
      </c>
      <c r="BX229" s="1">
        <f t="shared" si="121"/>
        <v>0</v>
      </c>
      <c r="BY229" s="1">
        <f t="shared" si="122"/>
        <v>3</v>
      </c>
    </row>
    <row r="230" spans="2:77" x14ac:dyDescent="0.15">
      <c r="B230" s="7">
        <v>39.362000000000002</v>
      </c>
      <c r="C230" s="1" t="s">
        <v>734</v>
      </c>
      <c r="D230" s="1" t="s">
        <v>632</v>
      </c>
      <c r="E230" s="1" t="s">
        <v>688</v>
      </c>
      <c r="F230" s="11" t="s">
        <v>689</v>
      </c>
      <c r="G230" s="1" t="s">
        <v>633</v>
      </c>
      <c r="H230" s="1" t="s">
        <v>258</v>
      </c>
      <c r="I230" s="1" t="s">
        <v>366</v>
      </c>
      <c r="J230" s="1">
        <v>7.5</v>
      </c>
      <c r="K230" s="1" t="s">
        <v>254</v>
      </c>
      <c r="L230" s="1" t="s">
        <v>293</v>
      </c>
      <c r="M230" s="1" t="s">
        <v>735</v>
      </c>
      <c r="N230" s="7">
        <v>39.362000000000002</v>
      </c>
      <c r="Q230" s="1">
        <v>0</v>
      </c>
      <c r="U230" s="1">
        <v>1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F230" s="1">
        <v>1</v>
      </c>
      <c r="AG230" s="1">
        <v>0</v>
      </c>
      <c r="AI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T230" s="1">
        <v>0</v>
      </c>
      <c r="AW230" s="1">
        <v>32</v>
      </c>
      <c r="AX230" s="1">
        <f t="shared" si="103"/>
        <v>19</v>
      </c>
      <c r="AY230" s="1">
        <f t="shared" si="104"/>
        <v>2</v>
      </c>
      <c r="AZ230" s="1">
        <f t="shared" si="105"/>
        <v>0</v>
      </c>
      <c r="BA230" s="1">
        <f t="shared" si="108"/>
        <v>17</v>
      </c>
      <c r="BC230" s="1">
        <v>12</v>
      </c>
      <c r="BD230" s="1">
        <f t="shared" si="109"/>
        <v>6</v>
      </c>
      <c r="BE230" s="1">
        <f t="shared" si="106"/>
        <v>1</v>
      </c>
      <c r="BF230" s="1">
        <f t="shared" si="110"/>
        <v>0</v>
      </c>
      <c r="BG230" s="1">
        <f t="shared" si="111"/>
        <v>5</v>
      </c>
      <c r="BI230" s="1">
        <v>4</v>
      </c>
      <c r="BJ230" s="1">
        <f t="shared" si="112"/>
        <v>1</v>
      </c>
      <c r="BK230" s="1">
        <f t="shared" si="113"/>
        <v>1</v>
      </c>
      <c r="BL230" s="1">
        <f t="shared" si="114"/>
        <v>0</v>
      </c>
      <c r="BM230" s="1">
        <f t="shared" si="115"/>
        <v>0</v>
      </c>
      <c r="BO230" s="1">
        <v>12</v>
      </c>
      <c r="BP230" s="1">
        <f t="shared" si="116"/>
        <v>8</v>
      </c>
      <c r="BQ230" s="1">
        <f t="shared" si="117"/>
        <v>0</v>
      </c>
      <c r="BR230" s="1">
        <f t="shared" si="118"/>
        <v>0</v>
      </c>
      <c r="BS230" s="1">
        <f t="shared" si="119"/>
        <v>8</v>
      </c>
      <c r="BU230" s="1">
        <v>4</v>
      </c>
      <c r="BV230" s="1">
        <f t="shared" si="120"/>
        <v>4</v>
      </c>
      <c r="BW230" s="1">
        <f t="shared" si="107"/>
        <v>0</v>
      </c>
      <c r="BX230" s="1">
        <f t="shared" si="121"/>
        <v>0</v>
      </c>
      <c r="BY230" s="1">
        <f t="shared" si="122"/>
        <v>4</v>
      </c>
    </row>
    <row r="231" spans="2:77" x14ac:dyDescent="0.15">
      <c r="B231" s="7" t="s">
        <v>187</v>
      </c>
      <c r="C231" s="5" t="s">
        <v>187</v>
      </c>
      <c r="D231" s="5" t="s">
        <v>736</v>
      </c>
      <c r="E231" s="1" t="s">
        <v>737</v>
      </c>
      <c r="F231" s="11" t="s">
        <v>738</v>
      </c>
      <c r="G231" s="1" t="s">
        <v>739</v>
      </c>
      <c r="H231" s="1" t="s">
        <v>254</v>
      </c>
      <c r="I231" s="1" t="s">
        <v>278</v>
      </c>
      <c r="J231" s="1">
        <v>4</v>
      </c>
      <c r="K231" s="1" t="s">
        <v>254</v>
      </c>
      <c r="L231" s="1" t="s">
        <v>260</v>
      </c>
      <c r="M231" s="1" t="s">
        <v>740</v>
      </c>
      <c r="N231" s="7" t="s">
        <v>187</v>
      </c>
      <c r="O231" s="1">
        <v>0</v>
      </c>
      <c r="P231" s="1">
        <v>0</v>
      </c>
      <c r="R231" s="1">
        <v>0</v>
      </c>
      <c r="S231" s="1">
        <v>0</v>
      </c>
      <c r="W231" s="1">
        <v>0</v>
      </c>
      <c r="X231" s="1">
        <v>0</v>
      </c>
      <c r="Z231" s="1">
        <v>0</v>
      </c>
      <c r="AA231" s="1">
        <v>0</v>
      </c>
      <c r="AC231" s="1">
        <v>0</v>
      </c>
      <c r="AI231" s="1">
        <v>0</v>
      </c>
      <c r="AJ231" s="1">
        <v>0</v>
      </c>
      <c r="AK231" s="1">
        <v>0</v>
      </c>
      <c r="AL231" s="1">
        <v>0</v>
      </c>
      <c r="AQ231" s="1">
        <v>0</v>
      </c>
      <c r="AR231" s="1">
        <v>0</v>
      </c>
      <c r="AS231" s="1">
        <v>0</v>
      </c>
      <c r="AW231" s="1">
        <v>32</v>
      </c>
      <c r="AX231" s="1">
        <f t="shared" si="103"/>
        <v>16</v>
      </c>
      <c r="AY231" s="1">
        <f t="shared" si="104"/>
        <v>0</v>
      </c>
      <c r="AZ231" s="1">
        <f t="shared" si="105"/>
        <v>0</v>
      </c>
      <c r="BA231" s="1">
        <f t="shared" si="108"/>
        <v>16</v>
      </c>
      <c r="BC231" s="1">
        <v>12</v>
      </c>
      <c r="BD231" s="1">
        <f t="shared" si="109"/>
        <v>4</v>
      </c>
      <c r="BE231" s="1">
        <f t="shared" si="106"/>
        <v>0</v>
      </c>
      <c r="BF231" s="1">
        <f t="shared" si="110"/>
        <v>0</v>
      </c>
      <c r="BG231" s="1">
        <f t="shared" si="111"/>
        <v>4</v>
      </c>
      <c r="BI231" s="1">
        <v>4</v>
      </c>
      <c r="BJ231" s="1">
        <f t="shared" si="112"/>
        <v>0</v>
      </c>
      <c r="BK231" s="1">
        <f t="shared" si="113"/>
        <v>0</v>
      </c>
      <c r="BL231" s="1">
        <f t="shared" si="114"/>
        <v>0</v>
      </c>
      <c r="BM231" s="1">
        <f t="shared" si="115"/>
        <v>0</v>
      </c>
      <c r="BO231" s="1">
        <v>12</v>
      </c>
      <c r="BP231" s="1">
        <f t="shared" si="116"/>
        <v>10</v>
      </c>
      <c r="BQ231" s="1">
        <f t="shared" si="117"/>
        <v>0</v>
      </c>
      <c r="BR231" s="1">
        <f t="shared" si="118"/>
        <v>0</v>
      </c>
      <c r="BS231" s="1">
        <f t="shared" si="119"/>
        <v>10</v>
      </c>
      <c r="BU231" s="1">
        <v>4</v>
      </c>
      <c r="BV231" s="1">
        <f t="shared" si="120"/>
        <v>2</v>
      </c>
      <c r="BW231" s="1">
        <f t="shared" si="107"/>
        <v>0</v>
      </c>
      <c r="BX231" s="1">
        <f t="shared" si="121"/>
        <v>0</v>
      </c>
      <c r="BY231" s="1">
        <f t="shared" si="122"/>
        <v>2</v>
      </c>
    </row>
    <row r="232" spans="2:77" x14ac:dyDescent="0.15">
      <c r="B232" s="7" t="s">
        <v>190</v>
      </c>
      <c r="C232" s="5" t="s">
        <v>190</v>
      </c>
      <c r="D232" s="5" t="s">
        <v>736</v>
      </c>
      <c r="E232" s="1" t="s">
        <v>741</v>
      </c>
      <c r="F232" s="11" t="s">
        <v>738</v>
      </c>
      <c r="G232" s="1" t="s">
        <v>739</v>
      </c>
      <c r="H232" s="1" t="s">
        <v>260</v>
      </c>
      <c r="I232" s="1" t="s">
        <v>278</v>
      </c>
      <c r="J232" s="1">
        <v>4</v>
      </c>
      <c r="K232" s="1" t="s">
        <v>293</v>
      </c>
      <c r="L232" s="1" t="s">
        <v>254</v>
      </c>
      <c r="M232" s="1" t="s">
        <v>742</v>
      </c>
      <c r="N232" s="7" t="s">
        <v>190</v>
      </c>
      <c r="O232" s="1">
        <v>0</v>
      </c>
      <c r="R232" s="1">
        <v>0</v>
      </c>
      <c r="T232" s="1">
        <v>1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1</v>
      </c>
      <c r="AQ232" s="1">
        <v>1</v>
      </c>
      <c r="AR232" s="1">
        <v>0</v>
      </c>
      <c r="AT232" s="1">
        <v>0</v>
      </c>
      <c r="AW232" s="1">
        <v>32</v>
      </c>
      <c r="AX232" s="1">
        <f t="shared" si="103"/>
        <v>27</v>
      </c>
      <c r="AY232" s="1">
        <f t="shared" si="104"/>
        <v>3</v>
      </c>
      <c r="AZ232" s="1">
        <f t="shared" si="105"/>
        <v>0</v>
      </c>
      <c r="BA232" s="1">
        <f t="shared" si="108"/>
        <v>24</v>
      </c>
      <c r="BC232" s="1">
        <v>12</v>
      </c>
      <c r="BD232" s="1">
        <f t="shared" si="109"/>
        <v>9</v>
      </c>
      <c r="BE232" s="1">
        <f t="shared" si="106"/>
        <v>1</v>
      </c>
      <c r="BF232" s="1">
        <f t="shared" si="110"/>
        <v>0</v>
      </c>
      <c r="BG232" s="1">
        <f t="shared" si="111"/>
        <v>8</v>
      </c>
      <c r="BI232" s="1">
        <v>4</v>
      </c>
      <c r="BJ232" s="1">
        <f t="shared" si="112"/>
        <v>4</v>
      </c>
      <c r="BK232" s="1">
        <f t="shared" si="113"/>
        <v>1</v>
      </c>
      <c r="BL232" s="1">
        <f t="shared" si="114"/>
        <v>0</v>
      </c>
      <c r="BM232" s="1">
        <f t="shared" si="115"/>
        <v>3</v>
      </c>
      <c r="BO232" s="1">
        <v>12</v>
      </c>
      <c r="BP232" s="1">
        <f t="shared" si="116"/>
        <v>10</v>
      </c>
      <c r="BQ232" s="1">
        <f t="shared" si="117"/>
        <v>1</v>
      </c>
      <c r="BR232" s="1">
        <f t="shared" si="118"/>
        <v>0</v>
      </c>
      <c r="BS232" s="1">
        <f t="shared" si="119"/>
        <v>9</v>
      </c>
      <c r="BU232" s="1">
        <v>4</v>
      </c>
      <c r="BV232" s="1">
        <f t="shared" si="120"/>
        <v>4</v>
      </c>
      <c r="BW232" s="1">
        <f t="shared" si="107"/>
        <v>0</v>
      </c>
      <c r="BX232" s="1">
        <f t="shared" si="121"/>
        <v>0</v>
      </c>
      <c r="BY232" s="1">
        <f t="shared" si="122"/>
        <v>4</v>
      </c>
    </row>
    <row r="233" spans="2:77" x14ac:dyDescent="0.15">
      <c r="B233" s="7" t="s">
        <v>188</v>
      </c>
      <c r="C233" s="5" t="s">
        <v>188</v>
      </c>
      <c r="D233" s="5" t="s">
        <v>736</v>
      </c>
      <c r="E233" s="1" t="s">
        <v>743</v>
      </c>
      <c r="F233" s="11" t="s">
        <v>744</v>
      </c>
      <c r="G233" s="1" t="s">
        <v>739</v>
      </c>
      <c r="H233" s="1" t="s">
        <v>254</v>
      </c>
      <c r="I233" s="1" t="s">
        <v>275</v>
      </c>
      <c r="J233" s="1" t="s">
        <v>275</v>
      </c>
      <c r="K233" s="1" t="s">
        <v>254</v>
      </c>
      <c r="L233" s="1" t="s">
        <v>293</v>
      </c>
      <c r="M233" s="1" t="s">
        <v>745</v>
      </c>
      <c r="N233" s="7" t="s">
        <v>188</v>
      </c>
      <c r="O233" s="2" t="s">
        <v>246</v>
      </c>
      <c r="Q233" s="1">
        <v>1</v>
      </c>
      <c r="R233" s="2" t="s">
        <v>246</v>
      </c>
      <c r="S233" s="2" t="s">
        <v>246</v>
      </c>
      <c r="X233" s="1">
        <v>1</v>
      </c>
      <c r="Z233" s="1">
        <v>1</v>
      </c>
      <c r="AB233" s="1">
        <v>1</v>
      </c>
      <c r="AH233" s="1">
        <v>1</v>
      </c>
      <c r="AK233" s="1">
        <v>1</v>
      </c>
      <c r="AM233" s="1">
        <v>1</v>
      </c>
      <c r="AN233" s="1">
        <v>1</v>
      </c>
      <c r="AO233" s="1">
        <v>1</v>
      </c>
      <c r="AQ233" s="1">
        <v>0</v>
      </c>
      <c r="AR233" s="1">
        <v>1</v>
      </c>
      <c r="AW233" s="1">
        <v>32</v>
      </c>
      <c r="AX233" s="1">
        <f t="shared" si="103"/>
        <v>14</v>
      </c>
      <c r="AY233" s="1">
        <f t="shared" si="104"/>
        <v>10</v>
      </c>
      <c r="AZ233" s="1">
        <f t="shared" si="105"/>
        <v>3</v>
      </c>
      <c r="BA233" s="1">
        <f t="shared" si="108"/>
        <v>1</v>
      </c>
      <c r="BC233" s="1">
        <v>12</v>
      </c>
      <c r="BD233" s="1">
        <f t="shared" si="109"/>
        <v>7</v>
      </c>
      <c r="BE233" s="1">
        <f t="shared" si="106"/>
        <v>4</v>
      </c>
      <c r="BF233" s="1">
        <f t="shared" si="110"/>
        <v>3</v>
      </c>
      <c r="BG233" s="1">
        <f t="shared" si="111"/>
        <v>0</v>
      </c>
      <c r="BI233" s="1">
        <v>4</v>
      </c>
      <c r="BJ233" s="1">
        <f t="shared" si="112"/>
        <v>1</v>
      </c>
      <c r="BK233" s="1">
        <f t="shared" si="113"/>
        <v>1</v>
      </c>
      <c r="BL233" s="1">
        <f t="shared" si="114"/>
        <v>0</v>
      </c>
      <c r="BM233" s="1">
        <f t="shared" si="115"/>
        <v>0</v>
      </c>
      <c r="BO233" s="1">
        <v>12</v>
      </c>
      <c r="BP233" s="1">
        <f t="shared" si="116"/>
        <v>6</v>
      </c>
      <c r="BQ233" s="1">
        <f t="shared" si="117"/>
        <v>5</v>
      </c>
      <c r="BR233" s="1">
        <f t="shared" si="118"/>
        <v>0</v>
      </c>
      <c r="BS233" s="1">
        <f t="shared" si="119"/>
        <v>1</v>
      </c>
      <c r="BU233" s="1">
        <v>4</v>
      </c>
      <c r="BV233" s="1">
        <f t="shared" si="120"/>
        <v>0</v>
      </c>
      <c r="BW233" s="1">
        <f t="shared" si="107"/>
        <v>0</v>
      </c>
      <c r="BX233" s="1">
        <f t="shared" si="121"/>
        <v>0</v>
      </c>
      <c r="BY233" s="1">
        <f t="shared" si="122"/>
        <v>0</v>
      </c>
    </row>
    <row r="234" spans="2:77" x14ac:dyDescent="0.15">
      <c r="B234" s="7" t="s">
        <v>222</v>
      </c>
      <c r="C234" s="1" t="s">
        <v>746</v>
      </c>
      <c r="D234" s="1" t="s">
        <v>747</v>
      </c>
      <c r="E234" s="1" t="s">
        <v>748</v>
      </c>
      <c r="F234" s="11" t="s">
        <v>749</v>
      </c>
      <c r="G234" s="1" t="s">
        <v>750</v>
      </c>
      <c r="H234" s="1" t="s">
        <v>258</v>
      </c>
      <c r="I234" s="1" t="s">
        <v>751</v>
      </c>
      <c r="J234" s="1">
        <v>5</v>
      </c>
      <c r="K234" s="1" t="s">
        <v>254</v>
      </c>
      <c r="L234" s="1" t="s">
        <v>293</v>
      </c>
      <c r="M234" s="1" t="s">
        <v>752</v>
      </c>
      <c r="N234" s="7" t="s">
        <v>222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W234" s="1">
        <v>32</v>
      </c>
      <c r="AX234" s="1">
        <f t="shared" si="103"/>
        <v>25</v>
      </c>
      <c r="AY234" s="1">
        <f t="shared" si="104"/>
        <v>0</v>
      </c>
      <c r="AZ234" s="1">
        <f t="shared" si="105"/>
        <v>0</v>
      </c>
      <c r="BA234" s="1">
        <f t="shared" si="108"/>
        <v>25</v>
      </c>
      <c r="BC234" s="1">
        <v>12</v>
      </c>
      <c r="BD234" s="1">
        <f t="shared" si="109"/>
        <v>12</v>
      </c>
      <c r="BE234" s="1">
        <f t="shared" si="106"/>
        <v>0</v>
      </c>
      <c r="BF234" s="1">
        <f t="shared" si="110"/>
        <v>0</v>
      </c>
      <c r="BG234" s="1">
        <f t="shared" si="111"/>
        <v>12</v>
      </c>
      <c r="BI234" s="1">
        <v>4</v>
      </c>
      <c r="BJ234" s="1">
        <f t="shared" si="112"/>
        <v>4</v>
      </c>
      <c r="BK234" s="1">
        <f t="shared" si="113"/>
        <v>0</v>
      </c>
      <c r="BL234" s="1">
        <f t="shared" si="114"/>
        <v>0</v>
      </c>
      <c r="BM234" s="1">
        <f t="shared" si="115"/>
        <v>4</v>
      </c>
      <c r="BO234" s="1">
        <v>12</v>
      </c>
      <c r="BP234" s="1">
        <f t="shared" si="116"/>
        <v>7</v>
      </c>
      <c r="BQ234" s="1">
        <f t="shared" si="117"/>
        <v>0</v>
      </c>
      <c r="BR234" s="1">
        <f t="shared" si="118"/>
        <v>0</v>
      </c>
      <c r="BS234" s="1">
        <f t="shared" si="119"/>
        <v>7</v>
      </c>
      <c r="BU234" s="1">
        <v>4</v>
      </c>
      <c r="BV234" s="1">
        <f t="shared" si="120"/>
        <v>2</v>
      </c>
      <c r="BW234" s="1">
        <f t="shared" si="107"/>
        <v>0</v>
      </c>
      <c r="BX234" s="1">
        <f t="shared" si="121"/>
        <v>0</v>
      </c>
      <c r="BY234" s="1">
        <f t="shared" si="122"/>
        <v>2</v>
      </c>
    </row>
    <row r="235" spans="2:77" x14ac:dyDescent="0.15">
      <c r="B235" s="7" t="s">
        <v>220</v>
      </c>
      <c r="C235" s="1" t="s">
        <v>753</v>
      </c>
      <c r="D235" s="1" t="s">
        <v>747</v>
      </c>
      <c r="E235" s="1" t="s">
        <v>754</v>
      </c>
      <c r="F235" s="11" t="s">
        <v>755</v>
      </c>
      <c r="G235" s="1" t="s">
        <v>750</v>
      </c>
      <c r="H235" s="1" t="s">
        <v>254</v>
      </c>
      <c r="I235" s="1" t="s">
        <v>265</v>
      </c>
      <c r="J235" s="1">
        <v>5</v>
      </c>
      <c r="K235" s="1" t="s">
        <v>293</v>
      </c>
      <c r="L235" s="1" t="s">
        <v>293</v>
      </c>
      <c r="M235" s="1" t="s">
        <v>756</v>
      </c>
      <c r="N235" s="7" t="s">
        <v>220</v>
      </c>
      <c r="O235" s="1">
        <v>0</v>
      </c>
      <c r="P235" s="1">
        <v>0</v>
      </c>
      <c r="R235" s="1">
        <v>0</v>
      </c>
      <c r="S235" s="1">
        <v>0</v>
      </c>
      <c r="T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W235" s="1">
        <v>32</v>
      </c>
      <c r="AX235" s="1">
        <f t="shared" si="103"/>
        <v>28</v>
      </c>
      <c r="AY235" s="1">
        <f t="shared" si="104"/>
        <v>0</v>
      </c>
      <c r="AZ235" s="1">
        <f t="shared" si="105"/>
        <v>0</v>
      </c>
      <c r="BA235" s="1">
        <f t="shared" si="108"/>
        <v>28</v>
      </c>
      <c r="BC235" s="1">
        <v>12</v>
      </c>
      <c r="BD235" s="1">
        <f t="shared" si="109"/>
        <v>11</v>
      </c>
      <c r="BE235" s="1">
        <f t="shared" si="106"/>
        <v>0</v>
      </c>
      <c r="BF235" s="1">
        <f t="shared" si="110"/>
        <v>0</v>
      </c>
      <c r="BG235" s="1">
        <f t="shared" si="111"/>
        <v>11</v>
      </c>
      <c r="BI235" s="1">
        <v>4</v>
      </c>
      <c r="BJ235" s="1">
        <f t="shared" si="112"/>
        <v>2</v>
      </c>
      <c r="BK235" s="1">
        <f t="shared" si="113"/>
        <v>0</v>
      </c>
      <c r="BL235" s="1">
        <f t="shared" si="114"/>
        <v>0</v>
      </c>
      <c r="BM235" s="1">
        <f t="shared" si="115"/>
        <v>2</v>
      </c>
      <c r="BO235" s="1">
        <v>12</v>
      </c>
      <c r="BP235" s="1">
        <f t="shared" si="116"/>
        <v>12</v>
      </c>
      <c r="BQ235" s="1">
        <f t="shared" si="117"/>
        <v>0</v>
      </c>
      <c r="BR235" s="1">
        <f t="shared" si="118"/>
        <v>0</v>
      </c>
      <c r="BS235" s="1">
        <f t="shared" si="119"/>
        <v>12</v>
      </c>
      <c r="BU235" s="1">
        <v>4</v>
      </c>
      <c r="BV235" s="1">
        <f t="shared" si="120"/>
        <v>3</v>
      </c>
      <c r="BW235" s="1">
        <f t="shared" si="107"/>
        <v>0</v>
      </c>
      <c r="BX235" s="1">
        <f t="shared" si="121"/>
        <v>0</v>
      </c>
      <c r="BY235" s="1">
        <f t="shared" si="122"/>
        <v>3</v>
      </c>
    </row>
    <row r="236" spans="2:77" x14ac:dyDescent="0.15">
      <c r="B236" s="7" t="s">
        <v>221</v>
      </c>
      <c r="C236" s="1" t="s">
        <v>757</v>
      </c>
      <c r="D236" s="1" t="s">
        <v>747</v>
      </c>
      <c r="E236" s="1" t="s">
        <v>754</v>
      </c>
      <c r="F236" s="11" t="s">
        <v>755</v>
      </c>
      <c r="G236" s="1" t="s">
        <v>750</v>
      </c>
      <c r="H236" s="1" t="s">
        <v>254</v>
      </c>
      <c r="I236" s="1" t="s">
        <v>278</v>
      </c>
      <c r="J236" s="1">
        <v>4</v>
      </c>
      <c r="K236" s="1" t="s">
        <v>260</v>
      </c>
      <c r="L236" s="1" t="s">
        <v>260</v>
      </c>
      <c r="M236" s="1" t="s">
        <v>758</v>
      </c>
      <c r="N236" s="7" t="s">
        <v>221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W236" s="1">
        <v>32</v>
      </c>
      <c r="AX236" s="1">
        <f t="shared" si="103"/>
        <v>30</v>
      </c>
      <c r="AY236" s="1">
        <f t="shared" si="104"/>
        <v>0</v>
      </c>
      <c r="AZ236" s="1">
        <f t="shared" si="105"/>
        <v>0</v>
      </c>
      <c r="BA236" s="1">
        <f t="shared" si="108"/>
        <v>30</v>
      </c>
      <c r="BC236" s="1">
        <v>12</v>
      </c>
      <c r="BD236" s="1">
        <f t="shared" si="109"/>
        <v>12</v>
      </c>
      <c r="BE236" s="1">
        <f t="shared" si="106"/>
        <v>0</v>
      </c>
      <c r="BF236" s="1">
        <f t="shared" si="110"/>
        <v>0</v>
      </c>
      <c r="BG236" s="1">
        <f t="shared" si="111"/>
        <v>12</v>
      </c>
      <c r="BI236" s="1">
        <v>4</v>
      </c>
      <c r="BJ236" s="1">
        <f t="shared" si="112"/>
        <v>4</v>
      </c>
      <c r="BK236" s="1">
        <f t="shared" si="113"/>
        <v>0</v>
      </c>
      <c r="BL236" s="1">
        <f t="shared" si="114"/>
        <v>0</v>
      </c>
      <c r="BM236" s="1">
        <f t="shared" si="115"/>
        <v>4</v>
      </c>
      <c r="BO236" s="1">
        <v>12</v>
      </c>
      <c r="BP236" s="1">
        <f t="shared" si="116"/>
        <v>11</v>
      </c>
      <c r="BQ236" s="1">
        <f t="shared" si="117"/>
        <v>0</v>
      </c>
      <c r="BR236" s="1">
        <f t="shared" si="118"/>
        <v>0</v>
      </c>
      <c r="BS236" s="1">
        <f t="shared" si="119"/>
        <v>11</v>
      </c>
      <c r="BU236" s="1">
        <v>4</v>
      </c>
      <c r="BV236" s="1">
        <f t="shared" si="120"/>
        <v>3</v>
      </c>
      <c r="BW236" s="1">
        <f t="shared" si="107"/>
        <v>0</v>
      </c>
      <c r="BX236" s="1">
        <f t="shared" si="121"/>
        <v>0</v>
      </c>
      <c r="BY236" s="1">
        <f t="shared" si="122"/>
        <v>3</v>
      </c>
    </row>
    <row r="237" spans="2:77" x14ac:dyDescent="0.15">
      <c r="B237" s="7" t="s">
        <v>223</v>
      </c>
      <c r="C237" s="1" t="s">
        <v>759</v>
      </c>
      <c r="D237" s="1" t="s">
        <v>747</v>
      </c>
      <c r="E237" s="1" t="s">
        <v>754</v>
      </c>
      <c r="F237" s="11" t="s">
        <v>755</v>
      </c>
      <c r="G237" s="1" t="s">
        <v>750</v>
      </c>
      <c r="H237" s="1" t="s">
        <v>258</v>
      </c>
      <c r="I237" s="1" t="s">
        <v>259</v>
      </c>
      <c r="J237" s="1">
        <v>3</v>
      </c>
      <c r="K237" s="1" t="s">
        <v>260</v>
      </c>
      <c r="L237" s="1" t="s">
        <v>260</v>
      </c>
      <c r="M237" s="1" t="s">
        <v>760</v>
      </c>
      <c r="N237" s="7" t="s">
        <v>223</v>
      </c>
      <c r="O237" s="1">
        <v>0</v>
      </c>
      <c r="P237" s="1">
        <v>0</v>
      </c>
      <c r="Q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W237" s="1">
        <v>32</v>
      </c>
      <c r="AX237" s="1">
        <f t="shared" si="103"/>
        <v>25</v>
      </c>
      <c r="AY237" s="1">
        <f t="shared" si="104"/>
        <v>0</v>
      </c>
      <c r="AZ237" s="1">
        <f t="shared" si="105"/>
        <v>0</v>
      </c>
      <c r="BA237" s="1">
        <f t="shared" si="108"/>
        <v>25</v>
      </c>
      <c r="BC237" s="1">
        <v>12</v>
      </c>
      <c r="BD237" s="1">
        <f t="shared" si="109"/>
        <v>6</v>
      </c>
      <c r="BE237" s="1">
        <f t="shared" si="106"/>
        <v>0</v>
      </c>
      <c r="BF237" s="1">
        <f t="shared" si="110"/>
        <v>0</v>
      </c>
      <c r="BG237" s="1">
        <f t="shared" si="111"/>
        <v>6</v>
      </c>
      <c r="BI237" s="1">
        <v>4</v>
      </c>
      <c r="BJ237" s="1">
        <f t="shared" si="112"/>
        <v>4</v>
      </c>
      <c r="BK237" s="1">
        <f t="shared" si="113"/>
        <v>0</v>
      </c>
      <c r="BL237" s="1">
        <f t="shared" si="114"/>
        <v>0</v>
      </c>
      <c r="BM237" s="1">
        <f t="shared" si="115"/>
        <v>4</v>
      </c>
      <c r="BO237" s="1">
        <v>12</v>
      </c>
      <c r="BP237" s="1">
        <f t="shared" si="116"/>
        <v>12</v>
      </c>
      <c r="BQ237" s="1">
        <f t="shared" si="117"/>
        <v>0</v>
      </c>
      <c r="BR237" s="1">
        <f t="shared" si="118"/>
        <v>0</v>
      </c>
      <c r="BS237" s="1">
        <f t="shared" si="119"/>
        <v>12</v>
      </c>
      <c r="BU237" s="1">
        <v>4</v>
      </c>
      <c r="BV237" s="1">
        <f t="shared" si="120"/>
        <v>3</v>
      </c>
      <c r="BW237" s="1">
        <f t="shared" si="107"/>
        <v>0</v>
      </c>
      <c r="BX237" s="1">
        <f t="shared" si="121"/>
        <v>0</v>
      </c>
      <c r="BY237" s="1">
        <f t="shared" si="122"/>
        <v>3</v>
      </c>
    </row>
    <row r="238" spans="2:77" x14ac:dyDescent="0.15">
      <c r="B238" s="7" t="s">
        <v>224</v>
      </c>
      <c r="C238" s="5" t="s">
        <v>761</v>
      </c>
      <c r="D238" s="5" t="s">
        <v>747</v>
      </c>
      <c r="E238" s="5" t="s">
        <v>762</v>
      </c>
      <c r="F238" s="14" t="s">
        <v>763</v>
      </c>
      <c r="G238" s="5" t="s">
        <v>750</v>
      </c>
      <c r="H238" s="5" t="s">
        <v>258</v>
      </c>
      <c r="I238" s="5" t="s">
        <v>265</v>
      </c>
      <c r="J238" s="5">
        <v>5</v>
      </c>
      <c r="K238" s="5" t="s">
        <v>293</v>
      </c>
      <c r="L238" s="5" t="s">
        <v>293</v>
      </c>
      <c r="M238" s="5" t="s">
        <v>764</v>
      </c>
      <c r="N238" s="7" t="s">
        <v>224</v>
      </c>
      <c r="O238" s="1">
        <v>0</v>
      </c>
      <c r="P238" s="1">
        <v>0</v>
      </c>
      <c r="R238" s="1">
        <v>0</v>
      </c>
      <c r="S238" s="1">
        <v>0</v>
      </c>
      <c r="T238" s="1">
        <v>0</v>
      </c>
      <c r="U238" s="1">
        <v>0</v>
      </c>
      <c r="AA238" s="1">
        <v>0</v>
      </c>
      <c r="AB238" s="1">
        <v>0</v>
      </c>
      <c r="AC238" s="1">
        <v>0</v>
      </c>
      <c r="AD238" s="1">
        <v>0</v>
      </c>
      <c r="AE238" s="2" t="s">
        <v>246</v>
      </c>
      <c r="AF238" s="1">
        <v>1</v>
      </c>
      <c r="AG238" s="1">
        <v>0</v>
      </c>
      <c r="AH238" s="1">
        <v>1</v>
      </c>
      <c r="AI238" s="1">
        <v>1</v>
      </c>
      <c r="AJ238" s="1">
        <v>1</v>
      </c>
      <c r="AL238" s="1">
        <v>0</v>
      </c>
      <c r="AW238" s="1">
        <v>32</v>
      </c>
      <c r="AX238" s="1">
        <f t="shared" si="103"/>
        <v>17</v>
      </c>
      <c r="AY238" s="1">
        <f t="shared" si="104"/>
        <v>4</v>
      </c>
      <c r="AZ238" s="1">
        <f t="shared" si="105"/>
        <v>1</v>
      </c>
      <c r="BA238" s="1">
        <f t="shared" si="108"/>
        <v>12</v>
      </c>
      <c r="BC238" s="1">
        <v>12</v>
      </c>
      <c r="BD238" s="1">
        <f t="shared" si="109"/>
        <v>8</v>
      </c>
      <c r="BE238" s="1">
        <f t="shared" si="106"/>
        <v>1</v>
      </c>
      <c r="BF238" s="1">
        <f t="shared" si="110"/>
        <v>1</v>
      </c>
      <c r="BG238" s="1">
        <f t="shared" si="111"/>
        <v>6</v>
      </c>
      <c r="BI238" s="1">
        <v>4</v>
      </c>
      <c r="BJ238" s="1">
        <f t="shared" si="112"/>
        <v>2</v>
      </c>
      <c r="BK238" s="1">
        <f t="shared" si="113"/>
        <v>1</v>
      </c>
      <c r="BL238" s="1">
        <f t="shared" si="114"/>
        <v>0</v>
      </c>
      <c r="BM238" s="1">
        <f t="shared" si="115"/>
        <v>1</v>
      </c>
      <c r="BO238" s="1">
        <v>12</v>
      </c>
      <c r="BP238" s="1">
        <f t="shared" si="116"/>
        <v>4</v>
      </c>
      <c r="BQ238" s="1">
        <f t="shared" si="117"/>
        <v>2</v>
      </c>
      <c r="BR238" s="1">
        <f t="shared" si="118"/>
        <v>0</v>
      </c>
      <c r="BS238" s="1">
        <f t="shared" si="119"/>
        <v>2</v>
      </c>
      <c r="BU238" s="1">
        <v>4</v>
      </c>
      <c r="BV238" s="1">
        <f t="shared" si="120"/>
        <v>3</v>
      </c>
      <c r="BW238" s="1">
        <f t="shared" si="107"/>
        <v>0</v>
      </c>
      <c r="BX238" s="1">
        <f t="shared" si="121"/>
        <v>0</v>
      </c>
      <c r="BY238" s="1">
        <f t="shared" si="122"/>
        <v>3</v>
      </c>
    </row>
    <row r="239" spans="2:77" x14ac:dyDescent="0.15">
      <c r="B239" s="7" t="s">
        <v>225</v>
      </c>
      <c r="C239" s="5" t="s">
        <v>765</v>
      </c>
      <c r="D239" s="5" t="s">
        <v>766</v>
      </c>
      <c r="E239" s="5" t="s">
        <v>767</v>
      </c>
      <c r="F239" s="14" t="s">
        <v>763</v>
      </c>
      <c r="G239" s="5" t="s">
        <v>768</v>
      </c>
      <c r="H239" s="5" t="s">
        <v>254</v>
      </c>
      <c r="I239" s="5" t="s">
        <v>348</v>
      </c>
      <c r="J239" s="5">
        <v>8</v>
      </c>
      <c r="K239" s="5" t="s">
        <v>254</v>
      </c>
      <c r="L239" s="5" t="s">
        <v>254</v>
      </c>
      <c r="M239" s="5" t="s">
        <v>769</v>
      </c>
      <c r="N239" s="7" t="s">
        <v>225</v>
      </c>
      <c r="O239" s="1">
        <v>0</v>
      </c>
      <c r="P239" s="1">
        <v>0</v>
      </c>
      <c r="R239" s="1">
        <v>0</v>
      </c>
      <c r="S239" s="1">
        <v>0</v>
      </c>
      <c r="AC239" s="1">
        <v>0</v>
      </c>
      <c r="AG239" s="1">
        <v>1</v>
      </c>
      <c r="AI239" s="1">
        <v>1</v>
      </c>
      <c r="AL239" s="1">
        <v>0</v>
      </c>
      <c r="AO239" s="1">
        <v>1</v>
      </c>
      <c r="AS239" s="1">
        <v>1</v>
      </c>
      <c r="AT239" s="1">
        <v>0</v>
      </c>
      <c r="AW239" s="1">
        <v>32</v>
      </c>
      <c r="AX239" s="1">
        <f t="shared" si="103"/>
        <v>11</v>
      </c>
      <c r="AY239" s="1">
        <f t="shared" si="104"/>
        <v>4</v>
      </c>
      <c r="AZ239" s="1">
        <f t="shared" si="105"/>
        <v>0</v>
      </c>
      <c r="BA239" s="1">
        <f t="shared" si="108"/>
        <v>7</v>
      </c>
      <c r="BC239" s="1">
        <v>12</v>
      </c>
      <c r="BD239" s="1">
        <f t="shared" si="109"/>
        <v>6</v>
      </c>
      <c r="BE239" s="1">
        <f t="shared" si="106"/>
        <v>2</v>
      </c>
      <c r="BF239" s="1">
        <f t="shared" si="110"/>
        <v>0</v>
      </c>
      <c r="BG239" s="1">
        <f t="shared" si="111"/>
        <v>4</v>
      </c>
      <c r="BI239" s="1">
        <v>4</v>
      </c>
      <c r="BJ239" s="1">
        <f t="shared" si="112"/>
        <v>0</v>
      </c>
      <c r="BK239" s="1">
        <f t="shared" si="113"/>
        <v>0</v>
      </c>
      <c r="BL239" s="1">
        <f t="shared" si="114"/>
        <v>0</v>
      </c>
      <c r="BM239" s="1">
        <f t="shared" si="115"/>
        <v>0</v>
      </c>
      <c r="BO239" s="1">
        <v>12</v>
      </c>
      <c r="BP239" s="1">
        <f t="shared" si="116"/>
        <v>2</v>
      </c>
      <c r="BQ239" s="1">
        <f t="shared" si="117"/>
        <v>2</v>
      </c>
      <c r="BR239" s="1">
        <f t="shared" si="118"/>
        <v>0</v>
      </c>
      <c r="BS239" s="1">
        <f t="shared" si="119"/>
        <v>0</v>
      </c>
      <c r="BU239" s="1">
        <v>4</v>
      </c>
      <c r="BV239" s="1">
        <f t="shared" si="120"/>
        <v>3</v>
      </c>
      <c r="BW239" s="1">
        <f t="shared" si="107"/>
        <v>0</v>
      </c>
      <c r="BX239" s="1">
        <f t="shared" si="121"/>
        <v>0</v>
      </c>
      <c r="BY239" s="1">
        <f t="shared" si="122"/>
        <v>3</v>
      </c>
    </row>
    <row r="240" spans="2:77" x14ac:dyDescent="0.15">
      <c r="B240" s="7" t="s">
        <v>226</v>
      </c>
      <c r="C240" s="5" t="s">
        <v>770</v>
      </c>
      <c r="D240" s="5" t="s">
        <v>766</v>
      </c>
      <c r="E240" s="5" t="s">
        <v>767</v>
      </c>
      <c r="F240" s="14" t="s">
        <v>763</v>
      </c>
      <c r="G240" s="5" t="s">
        <v>768</v>
      </c>
      <c r="H240" s="5" t="s">
        <v>258</v>
      </c>
      <c r="I240" s="5" t="s">
        <v>270</v>
      </c>
      <c r="J240" s="5">
        <v>6</v>
      </c>
      <c r="K240" s="5" t="s">
        <v>254</v>
      </c>
      <c r="L240" s="5" t="s">
        <v>293</v>
      </c>
      <c r="M240" s="5" t="s">
        <v>771</v>
      </c>
      <c r="N240" s="7" t="s">
        <v>226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U240" s="1">
        <v>0</v>
      </c>
      <c r="V240" s="1">
        <v>1</v>
      </c>
      <c r="W240" s="1">
        <v>0</v>
      </c>
      <c r="Z240" s="1">
        <v>1</v>
      </c>
      <c r="AA240" s="1">
        <v>0</v>
      </c>
      <c r="AB240" s="1">
        <v>0</v>
      </c>
      <c r="AC240" s="1">
        <v>0</v>
      </c>
      <c r="AD240" s="1">
        <v>0</v>
      </c>
      <c r="AF240" s="1">
        <v>0</v>
      </c>
      <c r="AG240" s="1">
        <v>0</v>
      </c>
      <c r="AK240" s="1">
        <v>0</v>
      </c>
      <c r="AL240" s="1">
        <v>0</v>
      </c>
      <c r="AN240" s="1">
        <v>0</v>
      </c>
      <c r="AO240" s="1">
        <v>0</v>
      </c>
      <c r="AR240" s="1">
        <v>1</v>
      </c>
      <c r="AS240" s="1">
        <v>1</v>
      </c>
      <c r="AT240" s="1">
        <v>0</v>
      </c>
      <c r="AW240" s="1">
        <v>32</v>
      </c>
      <c r="AX240" s="1">
        <f t="shared" si="103"/>
        <v>22</v>
      </c>
      <c r="AY240" s="1">
        <f t="shared" si="104"/>
        <v>4</v>
      </c>
      <c r="AZ240" s="1">
        <f t="shared" si="105"/>
        <v>0</v>
      </c>
      <c r="BA240" s="1">
        <f t="shared" si="108"/>
        <v>18</v>
      </c>
      <c r="BC240" s="1">
        <v>12</v>
      </c>
      <c r="BD240" s="1">
        <f t="shared" si="109"/>
        <v>9</v>
      </c>
      <c r="BE240" s="1">
        <f t="shared" si="106"/>
        <v>0</v>
      </c>
      <c r="BF240" s="1">
        <f t="shared" si="110"/>
        <v>0</v>
      </c>
      <c r="BG240" s="1">
        <f t="shared" si="111"/>
        <v>9</v>
      </c>
      <c r="BI240" s="1">
        <v>4</v>
      </c>
      <c r="BJ240" s="1">
        <f t="shared" si="112"/>
        <v>2</v>
      </c>
      <c r="BK240" s="1">
        <f t="shared" si="113"/>
        <v>1</v>
      </c>
      <c r="BL240" s="1">
        <f t="shared" si="114"/>
        <v>0</v>
      </c>
      <c r="BM240" s="1">
        <f t="shared" si="115"/>
        <v>1</v>
      </c>
      <c r="BO240" s="1">
        <v>12</v>
      </c>
      <c r="BP240" s="1">
        <f t="shared" si="116"/>
        <v>7</v>
      </c>
      <c r="BQ240" s="1">
        <f t="shared" si="117"/>
        <v>3</v>
      </c>
      <c r="BR240" s="1">
        <f t="shared" si="118"/>
        <v>0</v>
      </c>
      <c r="BS240" s="1">
        <f t="shared" si="119"/>
        <v>4</v>
      </c>
      <c r="BU240" s="1">
        <v>4</v>
      </c>
      <c r="BV240" s="1">
        <f t="shared" si="120"/>
        <v>4</v>
      </c>
      <c r="BW240" s="1">
        <f t="shared" si="107"/>
        <v>0</v>
      </c>
      <c r="BX240" s="1">
        <f t="shared" si="121"/>
        <v>0</v>
      </c>
      <c r="BY240" s="1">
        <f t="shared" si="122"/>
        <v>4</v>
      </c>
    </row>
    <row r="241" spans="2:77" x14ac:dyDescent="0.15">
      <c r="B241" s="7" t="s">
        <v>227</v>
      </c>
      <c r="C241" s="5" t="s">
        <v>772</v>
      </c>
      <c r="D241" s="5" t="s">
        <v>766</v>
      </c>
      <c r="E241" s="5" t="s">
        <v>773</v>
      </c>
      <c r="F241" s="14" t="s">
        <v>763</v>
      </c>
      <c r="G241" s="5" t="s">
        <v>768</v>
      </c>
      <c r="H241" s="5" t="s">
        <v>260</v>
      </c>
      <c r="I241" s="5" t="s">
        <v>270</v>
      </c>
      <c r="J241" s="5">
        <v>6</v>
      </c>
      <c r="K241" s="5" t="s">
        <v>254</v>
      </c>
      <c r="L241" s="5" t="s">
        <v>293</v>
      </c>
      <c r="M241" s="5" t="s">
        <v>774</v>
      </c>
      <c r="N241" s="7" t="s">
        <v>227</v>
      </c>
      <c r="U241" s="1">
        <v>0</v>
      </c>
      <c r="V241" s="1">
        <v>0</v>
      </c>
      <c r="X241" s="1">
        <v>1</v>
      </c>
      <c r="Y241" s="1">
        <v>1</v>
      </c>
      <c r="Z241" s="2" t="s">
        <v>246</v>
      </c>
      <c r="AC241" s="1">
        <v>0</v>
      </c>
      <c r="AD241" s="1">
        <v>0</v>
      </c>
      <c r="AH241" s="1">
        <v>0</v>
      </c>
      <c r="AP241" s="1">
        <v>0</v>
      </c>
      <c r="AS241" s="1">
        <v>0</v>
      </c>
      <c r="AW241" s="1">
        <v>32</v>
      </c>
      <c r="AX241" s="1">
        <f t="shared" si="103"/>
        <v>10</v>
      </c>
      <c r="AY241" s="1">
        <f t="shared" si="104"/>
        <v>2</v>
      </c>
      <c r="AZ241" s="1">
        <f t="shared" si="105"/>
        <v>1</v>
      </c>
      <c r="BA241" s="1">
        <f t="shared" si="108"/>
        <v>7</v>
      </c>
      <c r="BC241" s="1">
        <v>12</v>
      </c>
      <c r="BD241" s="1">
        <f t="shared" si="109"/>
        <v>0</v>
      </c>
      <c r="BE241" s="1">
        <f t="shared" si="106"/>
        <v>0</v>
      </c>
      <c r="BF241" s="1">
        <f t="shared" si="110"/>
        <v>0</v>
      </c>
      <c r="BG241" s="1">
        <f t="shared" si="111"/>
        <v>0</v>
      </c>
      <c r="BI241" s="1">
        <v>4</v>
      </c>
      <c r="BJ241" s="1">
        <f t="shared" si="112"/>
        <v>4</v>
      </c>
      <c r="BK241" s="1">
        <f t="shared" si="113"/>
        <v>0</v>
      </c>
      <c r="BL241" s="1">
        <f t="shared" si="114"/>
        <v>0</v>
      </c>
      <c r="BM241" s="1">
        <f t="shared" si="115"/>
        <v>4</v>
      </c>
      <c r="BO241" s="1">
        <v>12</v>
      </c>
      <c r="BP241" s="1">
        <f t="shared" si="116"/>
        <v>4</v>
      </c>
      <c r="BQ241" s="1">
        <f t="shared" si="117"/>
        <v>2</v>
      </c>
      <c r="BR241" s="1">
        <f t="shared" si="118"/>
        <v>1</v>
      </c>
      <c r="BS241" s="1">
        <f t="shared" si="119"/>
        <v>1</v>
      </c>
      <c r="BU241" s="1">
        <v>4</v>
      </c>
      <c r="BV241" s="1">
        <f t="shared" si="120"/>
        <v>2</v>
      </c>
      <c r="BW241" s="1">
        <f t="shared" si="107"/>
        <v>0</v>
      </c>
      <c r="BX241" s="1">
        <f t="shared" si="121"/>
        <v>0</v>
      </c>
      <c r="BY241" s="1">
        <f t="shared" si="122"/>
        <v>2</v>
      </c>
    </row>
    <row r="242" spans="2:77" x14ac:dyDescent="0.15">
      <c r="B242" s="7" t="s">
        <v>228</v>
      </c>
      <c r="C242" s="5" t="s">
        <v>775</v>
      </c>
      <c r="D242" s="5" t="s">
        <v>766</v>
      </c>
      <c r="E242" s="5" t="s">
        <v>776</v>
      </c>
      <c r="F242" s="14" t="s">
        <v>763</v>
      </c>
      <c r="G242" s="5" t="s">
        <v>768</v>
      </c>
      <c r="H242" s="5" t="s">
        <v>260</v>
      </c>
      <c r="I242" s="5" t="s">
        <v>278</v>
      </c>
      <c r="J242" s="5">
        <v>4</v>
      </c>
      <c r="K242" s="5" t="s">
        <v>254</v>
      </c>
      <c r="L242" s="5" t="s">
        <v>293</v>
      </c>
      <c r="M242" s="5" t="s">
        <v>777</v>
      </c>
      <c r="N242" s="7" t="s">
        <v>228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U242" s="1">
        <v>0</v>
      </c>
      <c r="X242" s="1">
        <v>0</v>
      </c>
      <c r="Y242" s="1">
        <v>0</v>
      </c>
      <c r="AB242" s="1">
        <v>0</v>
      </c>
      <c r="AC242" s="1">
        <v>0</v>
      </c>
      <c r="AD242" s="1">
        <v>0</v>
      </c>
      <c r="AF242" s="1">
        <v>0</v>
      </c>
      <c r="AJ242" s="1">
        <v>0</v>
      </c>
      <c r="AK242" s="1">
        <v>0</v>
      </c>
      <c r="AL242" s="1">
        <v>0</v>
      </c>
      <c r="AO242" s="1">
        <v>0</v>
      </c>
      <c r="AP242" s="1">
        <v>0</v>
      </c>
      <c r="AR242" s="1">
        <v>0</v>
      </c>
      <c r="AS242" s="1">
        <v>0</v>
      </c>
      <c r="AW242" s="1">
        <v>32</v>
      </c>
      <c r="AX242" s="1">
        <f t="shared" si="103"/>
        <v>19</v>
      </c>
      <c r="AY242" s="1">
        <f t="shared" si="104"/>
        <v>0</v>
      </c>
      <c r="AZ242" s="1">
        <f t="shared" si="105"/>
        <v>0</v>
      </c>
      <c r="BA242" s="1">
        <f t="shared" si="108"/>
        <v>19</v>
      </c>
      <c r="BC242" s="1">
        <v>12</v>
      </c>
      <c r="BD242" s="1">
        <f t="shared" si="109"/>
        <v>7</v>
      </c>
      <c r="BE242" s="1">
        <f t="shared" si="106"/>
        <v>0</v>
      </c>
      <c r="BF242" s="1">
        <f t="shared" si="110"/>
        <v>0</v>
      </c>
      <c r="BG242" s="1">
        <f t="shared" si="111"/>
        <v>7</v>
      </c>
      <c r="BI242" s="1">
        <v>4</v>
      </c>
      <c r="BJ242" s="1">
        <f t="shared" si="112"/>
        <v>2</v>
      </c>
      <c r="BK242" s="1">
        <f t="shared" si="113"/>
        <v>0</v>
      </c>
      <c r="BL242" s="1">
        <f t="shared" si="114"/>
        <v>0</v>
      </c>
      <c r="BM242" s="1">
        <f t="shared" si="115"/>
        <v>2</v>
      </c>
      <c r="BO242" s="1">
        <v>12</v>
      </c>
      <c r="BP242" s="1">
        <f t="shared" si="116"/>
        <v>7</v>
      </c>
      <c r="BQ242" s="1">
        <f t="shared" si="117"/>
        <v>0</v>
      </c>
      <c r="BR242" s="1">
        <f t="shared" si="118"/>
        <v>0</v>
      </c>
      <c r="BS242" s="1">
        <f t="shared" si="119"/>
        <v>7</v>
      </c>
      <c r="BU242" s="1">
        <v>4</v>
      </c>
      <c r="BV242" s="1">
        <f t="shared" si="120"/>
        <v>3</v>
      </c>
      <c r="BW242" s="1">
        <f t="shared" si="107"/>
        <v>0</v>
      </c>
      <c r="BX242" s="1">
        <f t="shared" si="121"/>
        <v>0</v>
      </c>
      <c r="BY242" s="1">
        <f t="shared" si="122"/>
        <v>3</v>
      </c>
    </row>
    <row r="243" spans="2:77" x14ac:dyDescent="0.15">
      <c r="B243" s="7">
        <v>66.792000000000002</v>
      </c>
      <c r="C243" s="1" t="s">
        <v>778</v>
      </c>
      <c r="D243" s="1" t="s">
        <v>779</v>
      </c>
      <c r="E243" s="1" t="s">
        <v>780</v>
      </c>
      <c r="F243" s="11" t="s">
        <v>781</v>
      </c>
      <c r="G243" s="1" t="s">
        <v>782</v>
      </c>
      <c r="H243" s="1" t="s">
        <v>254</v>
      </c>
      <c r="I243" s="1" t="s">
        <v>265</v>
      </c>
      <c r="J243" s="1">
        <v>5</v>
      </c>
      <c r="K243" s="1" t="s">
        <v>275</v>
      </c>
      <c r="L243" s="1" t="s">
        <v>293</v>
      </c>
      <c r="M243" s="1" t="s">
        <v>783</v>
      </c>
      <c r="N243" s="7">
        <v>66.792000000000002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V243" s="1">
        <v>0</v>
      </c>
      <c r="W243" s="1">
        <v>0</v>
      </c>
      <c r="X243" s="1">
        <v>0</v>
      </c>
      <c r="Z243" s="1">
        <v>0</v>
      </c>
      <c r="AA243" s="1">
        <v>0</v>
      </c>
      <c r="AB243" s="1">
        <v>0</v>
      </c>
      <c r="AD243" s="1">
        <v>0</v>
      </c>
      <c r="AE243" s="1">
        <v>0</v>
      </c>
      <c r="AF243" s="1">
        <v>0</v>
      </c>
      <c r="AG243" s="1">
        <v>1</v>
      </c>
      <c r="AH243" s="1">
        <v>0</v>
      </c>
      <c r="AI243" s="1">
        <v>0</v>
      </c>
      <c r="AJ243" s="1">
        <v>0</v>
      </c>
      <c r="AK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1</v>
      </c>
      <c r="AS243" s="1">
        <v>0</v>
      </c>
      <c r="AT243" s="1">
        <v>0</v>
      </c>
      <c r="AW243" s="1">
        <v>32</v>
      </c>
      <c r="AX243" s="1">
        <f t="shared" si="103"/>
        <v>27</v>
      </c>
      <c r="AY243" s="1">
        <f t="shared" si="104"/>
        <v>2</v>
      </c>
      <c r="AZ243" s="1">
        <f t="shared" si="105"/>
        <v>0</v>
      </c>
      <c r="BA243" s="1">
        <f t="shared" si="108"/>
        <v>25</v>
      </c>
      <c r="BC243" s="1">
        <v>12</v>
      </c>
      <c r="BD243" s="1">
        <f t="shared" si="109"/>
        <v>12</v>
      </c>
      <c r="BE243" s="1">
        <f t="shared" si="106"/>
        <v>1</v>
      </c>
      <c r="BF243" s="1">
        <f t="shared" si="110"/>
        <v>0</v>
      </c>
      <c r="BG243" s="1">
        <f t="shared" si="111"/>
        <v>11</v>
      </c>
      <c r="BI243" s="1">
        <v>4</v>
      </c>
      <c r="BJ243" s="1">
        <f t="shared" si="112"/>
        <v>3</v>
      </c>
      <c r="BK243" s="1">
        <f t="shared" si="113"/>
        <v>0</v>
      </c>
      <c r="BL243" s="1">
        <f t="shared" si="114"/>
        <v>0</v>
      </c>
      <c r="BM243" s="1">
        <f t="shared" si="115"/>
        <v>3</v>
      </c>
      <c r="BO243" s="1">
        <v>12</v>
      </c>
      <c r="BP243" s="1">
        <f t="shared" si="116"/>
        <v>10</v>
      </c>
      <c r="BQ243" s="1">
        <f t="shared" si="117"/>
        <v>1</v>
      </c>
      <c r="BR243" s="1">
        <f t="shared" si="118"/>
        <v>0</v>
      </c>
      <c r="BS243" s="1">
        <f t="shared" si="119"/>
        <v>9</v>
      </c>
      <c r="BU243" s="1">
        <v>4</v>
      </c>
      <c r="BV243" s="1">
        <f t="shared" si="120"/>
        <v>2</v>
      </c>
      <c r="BW243" s="1">
        <f t="shared" si="107"/>
        <v>0</v>
      </c>
      <c r="BX243" s="1">
        <f t="shared" si="121"/>
        <v>0</v>
      </c>
      <c r="BY243" s="1">
        <f t="shared" si="122"/>
        <v>2</v>
      </c>
    </row>
    <row r="244" spans="2:77" x14ac:dyDescent="0.15">
      <c r="B244" s="7">
        <v>66.790999999999997</v>
      </c>
      <c r="C244" s="12" t="s">
        <v>784</v>
      </c>
      <c r="D244" s="12" t="s">
        <v>779</v>
      </c>
      <c r="E244" s="1" t="s">
        <v>785</v>
      </c>
      <c r="F244" s="11" t="s">
        <v>781</v>
      </c>
      <c r="G244" s="1" t="s">
        <v>782</v>
      </c>
      <c r="H244" s="12" t="s">
        <v>258</v>
      </c>
      <c r="I244" s="12" t="s">
        <v>259</v>
      </c>
      <c r="J244" s="12">
        <v>3</v>
      </c>
      <c r="K244" s="12" t="s">
        <v>293</v>
      </c>
      <c r="L244" s="12" t="s">
        <v>293</v>
      </c>
      <c r="M244" s="1" t="s">
        <v>786</v>
      </c>
      <c r="N244" s="7">
        <v>66.790999999999997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W244" s="1">
        <v>32</v>
      </c>
      <c r="AX244" s="1">
        <f t="shared" si="103"/>
        <v>32</v>
      </c>
      <c r="AY244" s="1">
        <f t="shared" si="104"/>
        <v>0</v>
      </c>
      <c r="AZ244" s="1">
        <f t="shared" si="105"/>
        <v>0</v>
      </c>
      <c r="BA244" s="1">
        <f t="shared" si="108"/>
        <v>32</v>
      </c>
      <c r="BC244" s="1">
        <v>12</v>
      </c>
      <c r="BD244" s="1">
        <f t="shared" si="109"/>
        <v>12</v>
      </c>
      <c r="BE244" s="1">
        <f t="shared" si="106"/>
        <v>0</v>
      </c>
      <c r="BF244" s="1">
        <f t="shared" si="110"/>
        <v>0</v>
      </c>
      <c r="BG244" s="1">
        <f t="shared" si="111"/>
        <v>12</v>
      </c>
      <c r="BI244" s="1">
        <v>4</v>
      </c>
      <c r="BJ244" s="1">
        <f t="shared" si="112"/>
        <v>4</v>
      </c>
      <c r="BK244" s="1">
        <f t="shared" si="113"/>
        <v>0</v>
      </c>
      <c r="BL244" s="1">
        <f t="shared" si="114"/>
        <v>0</v>
      </c>
      <c r="BM244" s="1">
        <f t="shared" si="115"/>
        <v>4</v>
      </c>
      <c r="BO244" s="1">
        <v>12</v>
      </c>
      <c r="BP244" s="1">
        <f t="shared" si="116"/>
        <v>12</v>
      </c>
      <c r="BQ244" s="1">
        <f t="shared" si="117"/>
        <v>0</v>
      </c>
      <c r="BR244" s="1">
        <f t="shared" si="118"/>
        <v>0</v>
      </c>
      <c r="BS244" s="1">
        <f t="shared" si="119"/>
        <v>12</v>
      </c>
      <c r="BU244" s="1">
        <v>4</v>
      </c>
      <c r="BV244" s="1">
        <f t="shared" si="120"/>
        <v>4</v>
      </c>
      <c r="BW244" s="1">
        <f t="shared" ref="BW244:BW255" si="123">(SUM(AC244:AD244))+(SUM(AL244))+(SUM(AT244))</f>
        <v>0</v>
      </c>
      <c r="BX244" s="1">
        <f t="shared" si="121"/>
        <v>0</v>
      </c>
      <c r="BY244" s="1">
        <f t="shared" si="122"/>
        <v>4</v>
      </c>
    </row>
    <row r="245" spans="2:77" x14ac:dyDescent="0.15">
      <c r="B245" s="7" t="s">
        <v>236</v>
      </c>
      <c r="C245" s="1" t="s">
        <v>787</v>
      </c>
      <c r="D245" s="1" t="s">
        <v>779</v>
      </c>
      <c r="E245" s="1" t="s">
        <v>788</v>
      </c>
      <c r="F245" s="11" t="s">
        <v>781</v>
      </c>
      <c r="G245" s="1" t="s">
        <v>782</v>
      </c>
      <c r="H245" s="1" t="s">
        <v>258</v>
      </c>
      <c r="I245" s="1" t="s">
        <v>265</v>
      </c>
      <c r="J245" s="1">
        <v>5</v>
      </c>
      <c r="K245" s="1" t="s">
        <v>293</v>
      </c>
      <c r="L245" s="1" t="s">
        <v>293</v>
      </c>
      <c r="M245" s="1" t="s">
        <v>789</v>
      </c>
      <c r="N245" s="7" t="s">
        <v>236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W245" s="1">
        <v>32</v>
      </c>
      <c r="AX245" s="1">
        <f t="shared" si="103"/>
        <v>30</v>
      </c>
      <c r="AY245" s="1">
        <f t="shared" si="104"/>
        <v>0</v>
      </c>
      <c r="AZ245" s="1">
        <f t="shared" si="105"/>
        <v>0</v>
      </c>
      <c r="BA245" s="1">
        <f t="shared" si="108"/>
        <v>30</v>
      </c>
      <c r="BC245" s="1">
        <v>12</v>
      </c>
      <c r="BD245" s="1">
        <f t="shared" si="109"/>
        <v>12</v>
      </c>
      <c r="BE245" s="1">
        <f t="shared" si="106"/>
        <v>0</v>
      </c>
      <c r="BF245" s="1">
        <f t="shared" si="110"/>
        <v>0</v>
      </c>
      <c r="BG245" s="1">
        <f t="shared" si="111"/>
        <v>12</v>
      </c>
      <c r="BI245" s="1">
        <v>4</v>
      </c>
      <c r="BJ245" s="1">
        <f t="shared" si="112"/>
        <v>3</v>
      </c>
      <c r="BK245" s="1">
        <f t="shared" si="113"/>
        <v>0</v>
      </c>
      <c r="BL245" s="1">
        <f t="shared" si="114"/>
        <v>0</v>
      </c>
      <c r="BM245" s="1">
        <f t="shared" si="115"/>
        <v>3</v>
      </c>
      <c r="BO245" s="1">
        <v>12</v>
      </c>
      <c r="BP245" s="1">
        <f t="shared" si="116"/>
        <v>12</v>
      </c>
      <c r="BQ245" s="1">
        <f t="shared" si="117"/>
        <v>0</v>
      </c>
      <c r="BR245" s="1">
        <f t="shared" si="118"/>
        <v>0</v>
      </c>
      <c r="BS245" s="1">
        <f t="shared" si="119"/>
        <v>12</v>
      </c>
      <c r="BU245" s="1">
        <v>4</v>
      </c>
      <c r="BV245" s="1">
        <f t="shared" si="120"/>
        <v>3</v>
      </c>
      <c r="BW245" s="1">
        <f t="shared" si="123"/>
        <v>0</v>
      </c>
      <c r="BX245" s="1">
        <f t="shared" si="121"/>
        <v>0</v>
      </c>
      <c r="BY245" s="1">
        <f t="shared" si="122"/>
        <v>3</v>
      </c>
    </row>
    <row r="246" spans="2:77" x14ac:dyDescent="0.15">
      <c r="B246" s="7" t="s">
        <v>238</v>
      </c>
      <c r="C246" s="1" t="s">
        <v>790</v>
      </c>
      <c r="D246" s="1" t="s">
        <v>791</v>
      </c>
      <c r="E246" s="1" t="s">
        <v>792</v>
      </c>
      <c r="F246" s="11" t="s">
        <v>793</v>
      </c>
      <c r="G246" s="1" t="s">
        <v>794</v>
      </c>
      <c r="H246" s="1" t="s">
        <v>258</v>
      </c>
      <c r="I246" s="1" t="s">
        <v>371</v>
      </c>
      <c r="J246" s="1">
        <v>7</v>
      </c>
      <c r="K246" s="1" t="s">
        <v>254</v>
      </c>
      <c r="L246" s="1" t="s">
        <v>254</v>
      </c>
      <c r="M246" s="1" t="s">
        <v>795</v>
      </c>
      <c r="N246" s="7" t="s">
        <v>238</v>
      </c>
      <c r="O246" s="1">
        <v>0</v>
      </c>
      <c r="P246" s="1">
        <v>0</v>
      </c>
      <c r="R246" s="1">
        <v>0</v>
      </c>
      <c r="S246" s="1">
        <v>0</v>
      </c>
      <c r="U246" s="2" t="s">
        <v>246</v>
      </c>
      <c r="V246" s="1">
        <v>0</v>
      </c>
      <c r="W246" s="1">
        <v>1</v>
      </c>
      <c r="X246" s="1">
        <v>1</v>
      </c>
      <c r="Y246" s="1">
        <v>1</v>
      </c>
      <c r="AA246" s="1">
        <v>1</v>
      </c>
      <c r="AB246" s="1">
        <v>1</v>
      </c>
      <c r="AF246" s="1">
        <v>1</v>
      </c>
      <c r="AG246" s="1">
        <v>0</v>
      </c>
      <c r="AH246" s="1">
        <v>0</v>
      </c>
      <c r="AJ246" s="1">
        <v>0</v>
      </c>
      <c r="AL246" s="1">
        <v>0</v>
      </c>
      <c r="AN246" s="1">
        <v>0</v>
      </c>
      <c r="AP246" s="1">
        <v>0</v>
      </c>
      <c r="AR246" s="1">
        <v>1</v>
      </c>
      <c r="AS246" s="1">
        <v>1</v>
      </c>
      <c r="AT246" s="1">
        <v>0</v>
      </c>
      <c r="AW246" s="1">
        <v>32</v>
      </c>
      <c r="AX246" s="1">
        <f t="shared" si="103"/>
        <v>21</v>
      </c>
      <c r="AY246" s="1">
        <f t="shared" si="104"/>
        <v>8</v>
      </c>
      <c r="AZ246" s="1">
        <f t="shared" si="105"/>
        <v>1</v>
      </c>
      <c r="BA246" s="1">
        <f t="shared" si="108"/>
        <v>12</v>
      </c>
      <c r="BC246" s="1">
        <v>12</v>
      </c>
      <c r="BD246" s="1">
        <f t="shared" si="109"/>
        <v>7</v>
      </c>
      <c r="BE246" s="1">
        <f t="shared" si="106"/>
        <v>1</v>
      </c>
      <c r="BF246" s="1">
        <f t="shared" si="110"/>
        <v>0</v>
      </c>
      <c r="BG246" s="1">
        <f t="shared" si="111"/>
        <v>6</v>
      </c>
      <c r="BI246" s="1">
        <v>4</v>
      </c>
      <c r="BJ246" s="1">
        <f t="shared" si="112"/>
        <v>4</v>
      </c>
      <c r="BK246" s="1">
        <f t="shared" si="113"/>
        <v>0</v>
      </c>
      <c r="BL246" s="5">
        <f t="shared" si="114"/>
        <v>1</v>
      </c>
      <c r="BM246" s="1">
        <f t="shared" si="115"/>
        <v>3</v>
      </c>
      <c r="BO246" s="1">
        <v>12</v>
      </c>
      <c r="BP246" s="1">
        <f t="shared" si="116"/>
        <v>8</v>
      </c>
      <c r="BQ246" s="1">
        <f t="shared" si="117"/>
        <v>7</v>
      </c>
      <c r="BR246" s="1">
        <f t="shared" si="118"/>
        <v>0</v>
      </c>
      <c r="BS246" s="1">
        <f t="shared" si="119"/>
        <v>1</v>
      </c>
      <c r="BU246" s="1">
        <v>4</v>
      </c>
      <c r="BV246" s="1">
        <f t="shared" si="120"/>
        <v>2</v>
      </c>
      <c r="BW246" s="1">
        <f t="shared" si="123"/>
        <v>0</v>
      </c>
      <c r="BX246" s="1">
        <f t="shared" si="121"/>
        <v>0</v>
      </c>
      <c r="BY246" s="1">
        <f t="shared" si="122"/>
        <v>2</v>
      </c>
    </row>
    <row r="247" spans="2:77" x14ac:dyDescent="0.15">
      <c r="B247" s="7" t="s">
        <v>61</v>
      </c>
      <c r="C247" s="5" t="s">
        <v>796</v>
      </c>
      <c r="D247" s="12" t="s">
        <v>305</v>
      </c>
      <c r="E247" s="5" t="s">
        <v>797</v>
      </c>
      <c r="F247" s="14" t="s">
        <v>275</v>
      </c>
      <c r="G247" s="12" t="s">
        <v>306</v>
      </c>
      <c r="H247" s="12" t="s">
        <v>254</v>
      </c>
      <c r="I247" s="12" t="s">
        <v>278</v>
      </c>
      <c r="J247" s="12">
        <v>4</v>
      </c>
      <c r="K247" s="12" t="s">
        <v>293</v>
      </c>
      <c r="L247" s="12" t="s">
        <v>293</v>
      </c>
      <c r="M247" s="5" t="s">
        <v>307</v>
      </c>
      <c r="N247" s="7" t="s">
        <v>61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W247" s="1">
        <v>32</v>
      </c>
      <c r="AX247" s="1">
        <f t="shared" si="103"/>
        <v>32</v>
      </c>
      <c r="AY247" s="1">
        <f t="shared" si="104"/>
        <v>0</v>
      </c>
      <c r="AZ247" s="1">
        <f t="shared" si="105"/>
        <v>0</v>
      </c>
      <c r="BA247" s="1">
        <f t="shared" si="108"/>
        <v>32</v>
      </c>
      <c r="BC247" s="1">
        <v>12</v>
      </c>
      <c r="BD247" s="1">
        <f t="shared" si="109"/>
        <v>12</v>
      </c>
      <c r="BE247" s="1">
        <f t="shared" si="106"/>
        <v>0</v>
      </c>
      <c r="BF247" s="1">
        <f t="shared" si="110"/>
        <v>0</v>
      </c>
      <c r="BG247" s="1">
        <f t="shared" si="111"/>
        <v>12</v>
      </c>
      <c r="BI247" s="1">
        <v>4</v>
      </c>
      <c r="BJ247" s="1">
        <f t="shared" si="112"/>
        <v>4</v>
      </c>
      <c r="BK247" s="1">
        <f t="shared" si="113"/>
        <v>0</v>
      </c>
      <c r="BL247" s="1">
        <f t="shared" si="114"/>
        <v>0</v>
      </c>
      <c r="BM247" s="1">
        <f t="shared" si="115"/>
        <v>4</v>
      </c>
      <c r="BO247" s="1">
        <v>12</v>
      </c>
      <c r="BP247" s="1">
        <f t="shared" si="116"/>
        <v>12</v>
      </c>
      <c r="BQ247" s="1">
        <f t="shared" si="117"/>
        <v>0</v>
      </c>
      <c r="BR247" s="1">
        <f t="shared" si="118"/>
        <v>0</v>
      </c>
      <c r="BS247" s="1">
        <f t="shared" si="119"/>
        <v>12</v>
      </c>
      <c r="BU247" s="1">
        <v>4</v>
      </c>
      <c r="BV247" s="1">
        <f t="shared" si="120"/>
        <v>4</v>
      </c>
      <c r="BW247" s="1">
        <f t="shared" si="123"/>
        <v>0</v>
      </c>
      <c r="BX247" s="1">
        <f t="shared" si="121"/>
        <v>0</v>
      </c>
      <c r="BY247" s="1">
        <f t="shared" si="122"/>
        <v>4</v>
      </c>
    </row>
    <row r="248" spans="2:77" x14ac:dyDescent="0.15">
      <c r="B248" s="7" t="s">
        <v>85</v>
      </c>
      <c r="C248" s="15" t="s">
        <v>798</v>
      </c>
      <c r="D248" s="1" t="s">
        <v>305</v>
      </c>
      <c r="E248" s="1" t="s">
        <v>799</v>
      </c>
      <c r="F248" s="11" t="s">
        <v>275</v>
      </c>
      <c r="G248" s="12" t="s">
        <v>306</v>
      </c>
      <c r="H248" s="12" t="s">
        <v>260</v>
      </c>
      <c r="I248" s="12" t="s">
        <v>278</v>
      </c>
      <c r="J248" s="12">
        <v>4</v>
      </c>
      <c r="K248" s="12" t="s">
        <v>293</v>
      </c>
      <c r="L248" s="12" t="s">
        <v>293</v>
      </c>
      <c r="M248" s="1" t="s">
        <v>327</v>
      </c>
      <c r="N248" s="7" t="s">
        <v>85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W248" s="1">
        <v>32</v>
      </c>
      <c r="AX248" s="1">
        <f t="shared" si="103"/>
        <v>16</v>
      </c>
      <c r="AY248" s="1">
        <f t="shared" si="104"/>
        <v>0</v>
      </c>
      <c r="AZ248" s="1">
        <f t="shared" si="105"/>
        <v>0</v>
      </c>
      <c r="BA248" s="1">
        <f t="shared" si="108"/>
        <v>16</v>
      </c>
      <c r="BC248" s="1">
        <v>12</v>
      </c>
      <c r="BD248" s="1">
        <f t="shared" si="109"/>
        <v>6</v>
      </c>
      <c r="BE248" s="1">
        <f t="shared" si="106"/>
        <v>0</v>
      </c>
      <c r="BF248" s="1">
        <f t="shared" si="110"/>
        <v>0</v>
      </c>
      <c r="BG248" s="1">
        <f t="shared" si="111"/>
        <v>6</v>
      </c>
      <c r="BI248" s="1">
        <v>4</v>
      </c>
      <c r="BJ248" s="1">
        <f t="shared" si="112"/>
        <v>2</v>
      </c>
      <c r="BK248" s="1">
        <f t="shared" si="113"/>
        <v>0</v>
      </c>
      <c r="BL248" s="1">
        <f t="shared" si="114"/>
        <v>0</v>
      </c>
      <c r="BM248" s="1">
        <f t="shared" si="115"/>
        <v>2</v>
      </c>
      <c r="BO248" s="1">
        <v>12</v>
      </c>
      <c r="BP248" s="1">
        <f t="shared" si="116"/>
        <v>6</v>
      </c>
      <c r="BQ248" s="1">
        <f t="shared" si="117"/>
        <v>0</v>
      </c>
      <c r="BR248" s="1">
        <f t="shared" si="118"/>
        <v>0</v>
      </c>
      <c r="BS248" s="1">
        <f t="shared" si="119"/>
        <v>6</v>
      </c>
      <c r="BU248" s="1">
        <v>4</v>
      </c>
      <c r="BV248" s="1">
        <f t="shared" si="120"/>
        <v>2</v>
      </c>
      <c r="BW248" s="1">
        <f t="shared" si="123"/>
        <v>0</v>
      </c>
      <c r="BX248" s="1">
        <f t="shared" si="121"/>
        <v>0</v>
      </c>
      <c r="BY248" s="1">
        <f t="shared" si="122"/>
        <v>2</v>
      </c>
    </row>
    <row r="249" spans="2:77" x14ac:dyDescent="0.15">
      <c r="B249" s="7" t="s">
        <v>100</v>
      </c>
      <c r="C249" s="15" t="s">
        <v>800</v>
      </c>
      <c r="D249" s="1" t="s">
        <v>305</v>
      </c>
      <c r="E249" s="1" t="s">
        <v>801</v>
      </c>
      <c r="F249" s="11" t="s">
        <v>275</v>
      </c>
      <c r="G249" s="12" t="s">
        <v>306</v>
      </c>
      <c r="H249" s="12" t="s">
        <v>260</v>
      </c>
      <c r="I249" s="12" t="s">
        <v>278</v>
      </c>
      <c r="J249" s="12">
        <v>4</v>
      </c>
      <c r="K249" s="12" t="s">
        <v>260</v>
      </c>
      <c r="L249" s="12" t="s">
        <v>260</v>
      </c>
      <c r="M249" s="1" t="s">
        <v>327</v>
      </c>
      <c r="N249" s="7" t="s">
        <v>100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P249" s="1">
        <v>0</v>
      </c>
      <c r="AR249" s="1">
        <v>0</v>
      </c>
      <c r="AS249" s="1">
        <v>0</v>
      </c>
      <c r="AT249" s="1">
        <v>0</v>
      </c>
      <c r="AW249" s="1">
        <v>32</v>
      </c>
      <c r="AX249" s="1">
        <f t="shared" si="103"/>
        <v>28</v>
      </c>
      <c r="AY249" s="1">
        <f t="shared" si="104"/>
        <v>0</v>
      </c>
      <c r="AZ249" s="1">
        <f t="shared" si="105"/>
        <v>0</v>
      </c>
      <c r="BA249" s="1">
        <f t="shared" si="108"/>
        <v>28</v>
      </c>
      <c r="BC249" s="1">
        <v>12</v>
      </c>
      <c r="BD249" s="1">
        <f t="shared" si="109"/>
        <v>10</v>
      </c>
      <c r="BE249" s="1">
        <f t="shared" si="106"/>
        <v>0</v>
      </c>
      <c r="BF249" s="1">
        <f t="shared" si="110"/>
        <v>0</v>
      </c>
      <c r="BG249" s="1">
        <f t="shared" si="111"/>
        <v>10</v>
      </c>
      <c r="BI249" s="1">
        <v>4</v>
      </c>
      <c r="BJ249" s="1">
        <f t="shared" si="112"/>
        <v>4</v>
      </c>
      <c r="BK249" s="1">
        <f t="shared" si="113"/>
        <v>0</v>
      </c>
      <c r="BL249" s="1">
        <f t="shared" si="114"/>
        <v>0</v>
      </c>
      <c r="BM249" s="1">
        <f t="shared" si="115"/>
        <v>4</v>
      </c>
      <c r="BO249" s="1">
        <v>12</v>
      </c>
      <c r="BP249" s="1">
        <f t="shared" si="116"/>
        <v>11</v>
      </c>
      <c r="BQ249" s="1">
        <f t="shared" si="117"/>
        <v>0</v>
      </c>
      <c r="BR249" s="1">
        <f t="shared" si="118"/>
        <v>0</v>
      </c>
      <c r="BS249" s="1">
        <f t="shared" si="119"/>
        <v>11</v>
      </c>
      <c r="BU249" s="1">
        <v>4</v>
      </c>
      <c r="BV249" s="1">
        <f t="shared" si="120"/>
        <v>3</v>
      </c>
      <c r="BW249" s="1">
        <f t="shared" si="123"/>
        <v>0</v>
      </c>
      <c r="BX249" s="1">
        <f t="shared" si="121"/>
        <v>0</v>
      </c>
      <c r="BY249" s="1">
        <f t="shared" si="122"/>
        <v>3</v>
      </c>
    </row>
    <row r="250" spans="2:77" x14ac:dyDescent="0.15">
      <c r="B250" s="7" t="s">
        <v>157</v>
      </c>
      <c r="C250" s="12" t="s">
        <v>802</v>
      </c>
      <c r="D250" s="12" t="s">
        <v>803</v>
      </c>
      <c r="E250" s="1" t="s">
        <v>438</v>
      </c>
      <c r="F250" s="11" t="s">
        <v>275</v>
      </c>
      <c r="G250" s="1" t="s">
        <v>461</v>
      </c>
      <c r="H250" s="12" t="s">
        <v>260</v>
      </c>
      <c r="I250" s="12" t="s">
        <v>265</v>
      </c>
      <c r="J250" s="12">
        <v>5</v>
      </c>
      <c r="K250" s="12" t="s">
        <v>260</v>
      </c>
      <c r="L250" s="12" t="s">
        <v>260</v>
      </c>
      <c r="M250" s="12" t="s">
        <v>804</v>
      </c>
      <c r="N250" s="7" t="s">
        <v>157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W250" s="1">
        <v>32</v>
      </c>
      <c r="AX250" s="1">
        <f t="shared" si="103"/>
        <v>28</v>
      </c>
      <c r="AY250" s="1">
        <f t="shared" si="104"/>
        <v>0</v>
      </c>
      <c r="AZ250" s="1">
        <f t="shared" si="105"/>
        <v>0</v>
      </c>
      <c r="BA250" s="1">
        <f t="shared" si="108"/>
        <v>28</v>
      </c>
      <c r="BC250" s="1">
        <v>12</v>
      </c>
      <c r="BD250" s="1">
        <f t="shared" si="109"/>
        <v>12</v>
      </c>
      <c r="BE250" s="1">
        <f t="shared" si="106"/>
        <v>0</v>
      </c>
      <c r="BF250" s="1">
        <f t="shared" si="110"/>
        <v>0</v>
      </c>
      <c r="BG250" s="1">
        <f t="shared" si="111"/>
        <v>12</v>
      </c>
      <c r="BI250" s="1">
        <v>4</v>
      </c>
      <c r="BJ250" s="1">
        <f t="shared" si="112"/>
        <v>4</v>
      </c>
      <c r="BK250" s="1">
        <f t="shared" si="113"/>
        <v>0</v>
      </c>
      <c r="BL250" s="1">
        <f t="shared" si="114"/>
        <v>0</v>
      </c>
      <c r="BM250" s="1">
        <f t="shared" si="115"/>
        <v>4</v>
      </c>
      <c r="BO250" s="1">
        <v>12</v>
      </c>
      <c r="BP250" s="1">
        <f t="shared" si="116"/>
        <v>8</v>
      </c>
      <c r="BQ250" s="1">
        <f t="shared" si="117"/>
        <v>0</v>
      </c>
      <c r="BR250" s="1">
        <f t="shared" si="118"/>
        <v>0</v>
      </c>
      <c r="BS250" s="1">
        <f t="shared" si="119"/>
        <v>8</v>
      </c>
      <c r="BU250" s="1">
        <v>4</v>
      </c>
      <c r="BV250" s="1">
        <f t="shared" si="120"/>
        <v>4</v>
      </c>
      <c r="BW250" s="1">
        <f t="shared" si="123"/>
        <v>0</v>
      </c>
      <c r="BX250" s="1">
        <f t="shared" si="121"/>
        <v>0</v>
      </c>
      <c r="BY250" s="1">
        <f t="shared" si="122"/>
        <v>4</v>
      </c>
    </row>
    <row r="251" spans="2:77" x14ac:dyDescent="0.15">
      <c r="B251" s="7" t="s">
        <v>175</v>
      </c>
      <c r="C251" s="12" t="s">
        <v>805</v>
      </c>
      <c r="D251" s="12" t="s">
        <v>615</v>
      </c>
      <c r="E251" s="15" t="s">
        <v>806</v>
      </c>
      <c r="F251" s="16" t="s">
        <v>275</v>
      </c>
      <c r="G251" s="12" t="s">
        <v>618</v>
      </c>
      <c r="H251" s="12" t="s">
        <v>254</v>
      </c>
      <c r="I251" s="12" t="s">
        <v>275</v>
      </c>
      <c r="J251" s="12" t="s">
        <v>275</v>
      </c>
      <c r="K251" s="12" t="s">
        <v>254</v>
      </c>
      <c r="L251" s="12" t="s">
        <v>254</v>
      </c>
      <c r="M251" s="12" t="s">
        <v>807</v>
      </c>
      <c r="N251" s="7" t="s">
        <v>175</v>
      </c>
      <c r="O251" s="2" t="s">
        <v>246</v>
      </c>
      <c r="P251" s="2" t="s">
        <v>246</v>
      </c>
      <c r="Q251" s="1">
        <v>1</v>
      </c>
      <c r="R251" s="2" t="s">
        <v>246</v>
      </c>
      <c r="S251" s="2" t="s">
        <v>246</v>
      </c>
      <c r="W251" s="2" t="s">
        <v>246</v>
      </c>
      <c r="X251" s="2" t="s">
        <v>246</v>
      </c>
      <c r="Z251" s="2" t="s">
        <v>246</v>
      </c>
      <c r="AA251" s="2" t="s">
        <v>246</v>
      </c>
      <c r="AB251" s="1" t="s">
        <v>246</v>
      </c>
      <c r="AD251" s="2" t="s">
        <v>246</v>
      </c>
      <c r="AL251" s="2" t="s">
        <v>246</v>
      </c>
      <c r="AP251" s="1">
        <v>1</v>
      </c>
      <c r="AQ251" s="1">
        <v>1</v>
      </c>
      <c r="AW251" s="1">
        <v>32</v>
      </c>
      <c r="AX251" s="1">
        <f t="shared" si="103"/>
        <v>14</v>
      </c>
      <c r="AY251" s="1">
        <f t="shared" si="104"/>
        <v>3</v>
      </c>
      <c r="AZ251" s="1">
        <f t="shared" si="105"/>
        <v>11</v>
      </c>
      <c r="BA251" s="1">
        <f t="shared" si="108"/>
        <v>0</v>
      </c>
      <c r="BC251" s="1">
        <v>12</v>
      </c>
      <c r="BD251" s="1">
        <f t="shared" si="109"/>
        <v>5</v>
      </c>
      <c r="BE251" s="1">
        <f t="shared" si="106"/>
        <v>1</v>
      </c>
      <c r="BF251" s="1">
        <f t="shared" si="110"/>
        <v>4</v>
      </c>
      <c r="BG251" s="1">
        <f t="shared" si="111"/>
        <v>0</v>
      </c>
      <c r="BI251" s="1">
        <v>4</v>
      </c>
      <c r="BJ251" s="1">
        <f t="shared" si="112"/>
        <v>1</v>
      </c>
      <c r="BK251" s="1">
        <f t="shared" si="113"/>
        <v>1</v>
      </c>
      <c r="BL251" s="1">
        <f t="shared" si="114"/>
        <v>0</v>
      </c>
      <c r="BM251" s="1">
        <f t="shared" si="115"/>
        <v>0</v>
      </c>
      <c r="BO251" s="1">
        <v>12</v>
      </c>
      <c r="BP251" s="1">
        <f t="shared" si="116"/>
        <v>6</v>
      </c>
      <c r="BQ251" s="1">
        <f t="shared" si="117"/>
        <v>1</v>
      </c>
      <c r="BR251" s="1">
        <f t="shared" si="118"/>
        <v>5</v>
      </c>
      <c r="BS251" s="1">
        <f t="shared" si="119"/>
        <v>0</v>
      </c>
      <c r="BU251" s="1">
        <v>4</v>
      </c>
      <c r="BV251" s="1">
        <f t="shared" si="120"/>
        <v>2</v>
      </c>
      <c r="BW251" s="1">
        <f t="shared" si="123"/>
        <v>0</v>
      </c>
      <c r="BX251" s="1">
        <f t="shared" si="121"/>
        <v>2</v>
      </c>
      <c r="BY251" s="1">
        <f t="shared" si="122"/>
        <v>0</v>
      </c>
    </row>
    <row r="252" spans="2:77" x14ac:dyDescent="0.15">
      <c r="B252" s="7" t="s">
        <v>189</v>
      </c>
      <c r="C252" s="5" t="s">
        <v>189</v>
      </c>
      <c r="D252" s="5" t="s">
        <v>736</v>
      </c>
      <c r="E252" s="1" t="s">
        <v>808</v>
      </c>
      <c r="F252" s="11" t="s">
        <v>275</v>
      </c>
      <c r="G252" s="1" t="s">
        <v>739</v>
      </c>
      <c r="H252" s="1" t="s">
        <v>258</v>
      </c>
      <c r="I252" s="1" t="s">
        <v>259</v>
      </c>
      <c r="J252" s="1">
        <v>3</v>
      </c>
      <c r="K252" s="1" t="s">
        <v>260</v>
      </c>
      <c r="L252" s="1" t="s">
        <v>293</v>
      </c>
      <c r="M252" s="1" t="s">
        <v>809</v>
      </c>
      <c r="N252" s="7" t="s">
        <v>189</v>
      </c>
      <c r="T252" s="1">
        <v>0</v>
      </c>
      <c r="X252" s="1">
        <v>0</v>
      </c>
      <c r="Y252" s="1">
        <v>0</v>
      </c>
      <c r="AA252" s="1">
        <v>0</v>
      </c>
      <c r="AB252" s="1">
        <v>0</v>
      </c>
      <c r="AC252" s="1">
        <v>0</v>
      </c>
      <c r="AI252" s="1">
        <v>0</v>
      </c>
      <c r="AK252" s="1">
        <v>0</v>
      </c>
      <c r="AL252" s="1">
        <v>0</v>
      </c>
      <c r="AP252" s="1">
        <v>0</v>
      </c>
      <c r="AT252" s="1">
        <v>0</v>
      </c>
      <c r="AW252" s="1">
        <v>32</v>
      </c>
      <c r="AX252" s="1">
        <f t="shared" si="103"/>
        <v>11</v>
      </c>
      <c r="AY252" s="1">
        <f t="shared" si="104"/>
        <v>0</v>
      </c>
      <c r="AZ252" s="1">
        <f t="shared" si="105"/>
        <v>0</v>
      </c>
      <c r="BA252" s="1">
        <f t="shared" si="108"/>
        <v>11</v>
      </c>
      <c r="BC252" s="1">
        <v>12</v>
      </c>
      <c r="BD252" s="1">
        <f t="shared" si="109"/>
        <v>1</v>
      </c>
      <c r="BE252" s="1">
        <f t="shared" si="106"/>
        <v>0</v>
      </c>
      <c r="BF252" s="1">
        <f t="shared" si="110"/>
        <v>0</v>
      </c>
      <c r="BG252" s="1">
        <f t="shared" si="111"/>
        <v>1</v>
      </c>
      <c r="BI252" s="1">
        <v>4</v>
      </c>
      <c r="BJ252" s="1">
        <f t="shared" si="112"/>
        <v>1</v>
      </c>
      <c r="BK252" s="1">
        <f t="shared" si="113"/>
        <v>0</v>
      </c>
      <c r="BL252" s="1">
        <f t="shared" si="114"/>
        <v>0</v>
      </c>
      <c r="BM252" s="1">
        <f t="shared" si="115"/>
        <v>1</v>
      </c>
      <c r="BO252" s="1">
        <v>12</v>
      </c>
      <c r="BP252" s="1">
        <f t="shared" si="116"/>
        <v>6</v>
      </c>
      <c r="BQ252" s="1">
        <f t="shared" si="117"/>
        <v>0</v>
      </c>
      <c r="BR252" s="1">
        <f t="shared" si="118"/>
        <v>0</v>
      </c>
      <c r="BS252" s="1">
        <f t="shared" si="119"/>
        <v>6</v>
      </c>
      <c r="BU252" s="1">
        <v>4</v>
      </c>
      <c r="BV252" s="1">
        <f t="shared" si="120"/>
        <v>3</v>
      </c>
      <c r="BW252" s="1">
        <f t="shared" si="123"/>
        <v>0</v>
      </c>
      <c r="BX252" s="1">
        <f t="shared" si="121"/>
        <v>0</v>
      </c>
      <c r="BY252" s="1">
        <f t="shared" si="122"/>
        <v>3</v>
      </c>
    </row>
    <row r="253" spans="2:77" x14ac:dyDescent="0.15">
      <c r="B253" s="7" t="s">
        <v>203</v>
      </c>
      <c r="C253" s="1" t="s">
        <v>203</v>
      </c>
      <c r="D253" s="1" t="s">
        <v>632</v>
      </c>
      <c r="E253" s="1" t="s">
        <v>810</v>
      </c>
      <c r="F253" s="11" t="s">
        <v>275</v>
      </c>
      <c r="G253" s="1" t="s">
        <v>633</v>
      </c>
      <c r="H253" s="1" t="s">
        <v>258</v>
      </c>
      <c r="I253" s="1" t="s">
        <v>811</v>
      </c>
      <c r="J253" s="1">
        <v>8.5</v>
      </c>
      <c r="K253" s="1" t="s">
        <v>254</v>
      </c>
      <c r="L253" s="1" t="s">
        <v>254</v>
      </c>
      <c r="M253" s="1" t="s">
        <v>812</v>
      </c>
      <c r="N253" s="7" t="s">
        <v>203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W253" s="1">
        <v>0</v>
      </c>
      <c r="AB253" s="1">
        <v>1</v>
      </c>
      <c r="AC253" s="2" t="s">
        <v>246</v>
      </c>
      <c r="AE253" s="1">
        <v>0</v>
      </c>
      <c r="AF253" s="1">
        <v>0</v>
      </c>
      <c r="AG253" s="1">
        <v>0</v>
      </c>
      <c r="AH253" s="1">
        <v>0</v>
      </c>
      <c r="AK253" s="1">
        <v>1</v>
      </c>
      <c r="AM253" s="1">
        <v>0</v>
      </c>
      <c r="AN253" s="1">
        <v>0</v>
      </c>
      <c r="AO253" s="1">
        <v>0</v>
      </c>
      <c r="AP253" s="1">
        <v>1</v>
      </c>
      <c r="AQ253" s="1">
        <v>0</v>
      </c>
      <c r="AS253" s="1">
        <v>0</v>
      </c>
      <c r="AW253" s="1">
        <v>32</v>
      </c>
      <c r="AX253" s="1">
        <f t="shared" si="103"/>
        <v>21</v>
      </c>
      <c r="AY253" s="1">
        <f t="shared" si="104"/>
        <v>3</v>
      </c>
      <c r="AZ253" s="1">
        <f t="shared" si="105"/>
        <v>1</v>
      </c>
      <c r="BA253" s="1">
        <f t="shared" si="108"/>
        <v>17</v>
      </c>
      <c r="BC253" s="1">
        <v>12</v>
      </c>
      <c r="BD253" s="1">
        <f t="shared" si="109"/>
        <v>12</v>
      </c>
      <c r="BE253" s="1">
        <f t="shared" si="106"/>
        <v>0</v>
      </c>
      <c r="BF253" s="1">
        <f t="shared" si="110"/>
        <v>0</v>
      </c>
      <c r="BG253" s="1">
        <f t="shared" si="111"/>
        <v>12</v>
      </c>
      <c r="BI253" s="1">
        <v>4</v>
      </c>
      <c r="BJ253" s="1">
        <f t="shared" si="112"/>
        <v>3</v>
      </c>
      <c r="BK253" s="1">
        <f t="shared" si="113"/>
        <v>1</v>
      </c>
      <c r="BL253" s="1">
        <f t="shared" si="114"/>
        <v>0</v>
      </c>
      <c r="BM253" s="1">
        <f t="shared" si="115"/>
        <v>2</v>
      </c>
      <c r="BO253" s="1">
        <v>12</v>
      </c>
      <c r="BP253" s="1">
        <f t="shared" si="116"/>
        <v>5</v>
      </c>
      <c r="BQ253" s="1">
        <f t="shared" si="117"/>
        <v>2</v>
      </c>
      <c r="BR253" s="1">
        <f t="shared" si="118"/>
        <v>0</v>
      </c>
      <c r="BS253" s="1">
        <f t="shared" si="119"/>
        <v>3</v>
      </c>
      <c r="BU253" s="1">
        <v>4</v>
      </c>
      <c r="BV253" s="1">
        <f t="shared" si="120"/>
        <v>1</v>
      </c>
      <c r="BW253" s="1">
        <f t="shared" si="123"/>
        <v>0</v>
      </c>
      <c r="BX253" s="1">
        <f t="shared" si="121"/>
        <v>1</v>
      </c>
      <c r="BY253" s="1">
        <f t="shared" si="122"/>
        <v>0</v>
      </c>
    </row>
    <row r="254" spans="2:77" x14ac:dyDescent="0.15">
      <c r="B254" s="7" t="s">
        <v>229</v>
      </c>
      <c r="C254" s="1" t="s">
        <v>813</v>
      </c>
      <c r="D254" s="1" t="s">
        <v>588</v>
      </c>
      <c r="E254" s="1" t="s">
        <v>814</v>
      </c>
      <c r="F254" s="11" t="s">
        <v>275</v>
      </c>
      <c r="G254" s="1" t="s">
        <v>590</v>
      </c>
      <c r="H254" s="1" t="s">
        <v>258</v>
      </c>
      <c r="I254" s="1" t="s">
        <v>371</v>
      </c>
      <c r="J254" s="1">
        <v>7</v>
      </c>
      <c r="K254" s="1" t="s">
        <v>254</v>
      </c>
      <c r="L254" s="1" t="s">
        <v>254</v>
      </c>
      <c r="M254" s="1" t="s">
        <v>815</v>
      </c>
      <c r="N254" s="7" t="s">
        <v>229</v>
      </c>
      <c r="O254" s="1">
        <v>0</v>
      </c>
      <c r="P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1</v>
      </c>
      <c r="X254" s="1">
        <v>0</v>
      </c>
      <c r="Y254" s="1">
        <v>0</v>
      </c>
      <c r="Z254" s="1">
        <v>0</v>
      </c>
      <c r="AA254" s="1">
        <v>0</v>
      </c>
      <c r="AB254" s="1">
        <v>1</v>
      </c>
      <c r="AC254" s="1">
        <v>0</v>
      </c>
      <c r="AD254" s="1">
        <v>1</v>
      </c>
      <c r="AE254" s="1">
        <v>1</v>
      </c>
      <c r="AF254" s="1">
        <v>1</v>
      </c>
      <c r="AG254" s="1">
        <v>1</v>
      </c>
      <c r="AH254" s="1">
        <v>0</v>
      </c>
      <c r="AI254" s="1">
        <v>0</v>
      </c>
      <c r="AJ254" s="1">
        <v>0</v>
      </c>
      <c r="AK254" s="1">
        <v>0</v>
      </c>
      <c r="AL254" s="1">
        <v>1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T254" s="1">
        <v>0</v>
      </c>
      <c r="AW254" s="1">
        <v>32</v>
      </c>
      <c r="AX254" s="1">
        <f t="shared" si="103"/>
        <v>28</v>
      </c>
      <c r="AY254" s="1">
        <f t="shared" si="104"/>
        <v>7</v>
      </c>
      <c r="AZ254" s="1">
        <f t="shared" si="105"/>
        <v>0</v>
      </c>
      <c r="BA254" s="1">
        <f t="shared" si="108"/>
        <v>21</v>
      </c>
      <c r="BC254" s="1">
        <v>12</v>
      </c>
      <c r="BD254" s="1">
        <f t="shared" si="109"/>
        <v>10</v>
      </c>
      <c r="BE254" s="1">
        <f t="shared" si="106"/>
        <v>3</v>
      </c>
      <c r="BF254" s="1">
        <f t="shared" si="110"/>
        <v>0</v>
      </c>
      <c r="BG254" s="1">
        <f t="shared" si="111"/>
        <v>7</v>
      </c>
      <c r="BI254" s="1">
        <v>4</v>
      </c>
      <c r="BJ254" s="1">
        <f t="shared" si="112"/>
        <v>4</v>
      </c>
      <c r="BK254" s="1">
        <f t="shared" si="113"/>
        <v>1</v>
      </c>
      <c r="BL254" s="1">
        <f t="shared" si="114"/>
        <v>0</v>
      </c>
      <c r="BM254" s="1">
        <f t="shared" si="115"/>
        <v>3</v>
      </c>
      <c r="BO254" s="1">
        <v>12</v>
      </c>
      <c r="BP254" s="1">
        <f t="shared" si="116"/>
        <v>10</v>
      </c>
      <c r="BQ254" s="1">
        <f t="shared" si="117"/>
        <v>1</v>
      </c>
      <c r="BR254" s="1">
        <f t="shared" si="118"/>
        <v>0</v>
      </c>
      <c r="BS254" s="1">
        <f t="shared" si="119"/>
        <v>9</v>
      </c>
      <c r="BU254" s="1">
        <v>4</v>
      </c>
      <c r="BV254" s="1">
        <f t="shared" si="120"/>
        <v>4</v>
      </c>
      <c r="BW254" s="1">
        <f t="shared" si="123"/>
        <v>2</v>
      </c>
      <c r="BX254" s="1">
        <f t="shared" si="121"/>
        <v>0</v>
      </c>
      <c r="BY254" s="1">
        <f t="shared" si="122"/>
        <v>2</v>
      </c>
    </row>
    <row r="255" spans="2:77" x14ac:dyDescent="0.15">
      <c r="B255" s="7" t="s">
        <v>237</v>
      </c>
      <c r="C255" s="1" t="s">
        <v>816</v>
      </c>
      <c r="D255" s="1" t="s">
        <v>779</v>
      </c>
      <c r="E255" s="1" t="s">
        <v>817</v>
      </c>
      <c r="F255" s="11" t="s">
        <v>275</v>
      </c>
      <c r="G255" s="1" t="s">
        <v>782</v>
      </c>
      <c r="H255" s="1" t="s">
        <v>260</v>
      </c>
      <c r="I255" s="1" t="s">
        <v>407</v>
      </c>
      <c r="J255" s="1">
        <v>9</v>
      </c>
      <c r="K255" s="1" t="s">
        <v>254</v>
      </c>
      <c r="L255" s="1" t="s">
        <v>293</v>
      </c>
      <c r="M255" s="1" t="s">
        <v>818</v>
      </c>
      <c r="N255" s="7" t="s">
        <v>237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1</v>
      </c>
      <c r="X255" s="1">
        <v>0</v>
      </c>
      <c r="Y255" s="1">
        <v>0</v>
      </c>
      <c r="Z255" s="1">
        <v>1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O255" s="1">
        <v>0</v>
      </c>
      <c r="AP255" s="1">
        <v>0</v>
      </c>
      <c r="AQ255" s="1">
        <v>0</v>
      </c>
      <c r="AR255" s="1">
        <v>0</v>
      </c>
      <c r="AT255" s="1">
        <v>0</v>
      </c>
      <c r="AW255" s="1">
        <v>32</v>
      </c>
      <c r="AX255" s="1">
        <f t="shared" si="103"/>
        <v>28</v>
      </c>
      <c r="AY255" s="1">
        <f t="shared" si="104"/>
        <v>2</v>
      </c>
      <c r="AZ255" s="1">
        <f t="shared" si="105"/>
        <v>0</v>
      </c>
      <c r="BA255" s="1">
        <f t="shared" si="108"/>
        <v>26</v>
      </c>
      <c r="BC255" s="1">
        <v>12</v>
      </c>
      <c r="BD255" s="1">
        <f t="shared" si="109"/>
        <v>9</v>
      </c>
      <c r="BE255" s="1">
        <f t="shared" si="106"/>
        <v>0</v>
      </c>
      <c r="BF255" s="1">
        <f t="shared" si="110"/>
        <v>0</v>
      </c>
      <c r="BG255" s="1">
        <f t="shared" si="111"/>
        <v>9</v>
      </c>
      <c r="BI255" s="1">
        <v>4</v>
      </c>
      <c r="BJ255" s="1">
        <f t="shared" si="112"/>
        <v>4</v>
      </c>
      <c r="BK255" s="1">
        <f t="shared" si="113"/>
        <v>0</v>
      </c>
      <c r="BL255" s="1">
        <f t="shared" si="114"/>
        <v>0</v>
      </c>
      <c r="BM255" s="1">
        <f t="shared" si="115"/>
        <v>4</v>
      </c>
      <c r="BO255" s="1">
        <v>12</v>
      </c>
      <c r="BP255" s="1">
        <f t="shared" si="116"/>
        <v>11</v>
      </c>
      <c r="BQ255" s="1">
        <f t="shared" si="117"/>
        <v>2</v>
      </c>
      <c r="BR255" s="1">
        <f t="shared" si="118"/>
        <v>0</v>
      </c>
      <c r="BS255" s="1">
        <f t="shared" si="119"/>
        <v>9</v>
      </c>
      <c r="BU255" s="1">
        <v>4</v>
      </c>
      <c r="BV255" s="1">
        <f t="shared" si="120"/>
        <v>4</v>
      </c>
      <c r="BW255" s="1">
        <f t="shared" si="123"/>
        <v>0</v>
      </c>
      <c r="BX255" s="1">
        <f t="shared" si="121"/>
        <v>0</v>
      </c>
      <c r="BY255" s="1">
        <f t="shared" si="122"/>
        <v>4</v>
      </c>
    </row>
  </sheetData>
  <autoFilter ref="A1:BA255"/>
  <sortState ref="B2:AS259">
    <sortCondition ref="F2:F25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sites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Jones, Angharad (2012)</cp:lastModifiedBy>
  <dcterms:created xsi:type="dcterms:W3CDTF">2018-02-13T14:28:07Z</dcterms:created>
  <dcterms:modified xsi:type="dcterms:W3CDTF">2018-12-17T13:40:47Z</dcterms:modified>
</cp:coreProperties>
</file>